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Home\Desktop\"/>
    </mc:Choice>
  </mc:AlternateContent>
  <xr:revisionPtr revIDLastSave="0" documentId="13_ncr:1_{CE2A3EA3-06C5-4B4A-B02F-E31D04682962}" xr6:coauthVersionLast="47" xr6:coauthVersionMax="47" xr10:uidLastSave="{00000000-0000-0000-0000-000000000000}"/>
  <bookViews>
    <workbookView xWindow="-108" yWindow="-108" windowWidth="23256" windowHeight="12576" xr2:uid="{00000000-000D-0000-FFFF-FFFF00000000}"/>
  </bookViews>
  <sheets>
    <sheet name="N" sheetId="10" r:id="rId1"/>
    <sheet name="I" sheetId="36" r:id="rId2"/>
    <sheet name="2025" sheetId="34" r:id="rId3"/>
    <sheet name="2026" sheetId="38" r:id="rId4"/>
    <sheet name="2027" sheetId="39" r:id="rId5"/>
    <sheet name="2028" sheetId="40" r:id="rId6"/>
    <sheet name="2029" sheetId="41" r:id="rId7"/>
    <sheet name="R" sheetId="2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5" l="1"/>
  <c r="G41" i="25"/>
  <c r="F38" i="25"/>
  <c r="E38" i="25"/>
  <c r="D38" i="25"/>
  <c r="C39" i="25"/>
  <c r="B47" i="25"/>
  <c r="B48" i="25"/>
  <c r="B49" i="25"/>
  <c r="B50" i="25"/>
  <c r="B46" i="25"/>
  <c r="O42" i="41"/>
  <c r="N42" i="41"/>
  <c r="M42" i="41"/>
  <c r="L42" i="41"/>
  <c r="K42" i="41"/>
  <c r="J42" i="41"/>
  <c r="I42" i="41"/>
  <c r="H42" i="41"/>
  <c r="G42" i="41"/>
  <c r="F42" i="41"/>
  <c r="E42" i="41"/>
  <c r="D42" i="41"/>
  <c r="P42" i="41" s="1"/>
  <c r="G71" i="25" s="1"/>
  <c r="P41" i="41"/>
  <c r="P40" i="41"/>
  <c r="P39" i="41"/>
  <c r="P38" i="41"/>
  <c r="P37" i="41"/>
  <c r="P36" i="41"/>
  <c r="M28" i="41"/>
  <c r="I28" i="41"/>
  <c r="E28" i="41"/>
  <c r="O28" i="41"/>
  <c r="N28" i="41"/>
  <c r="L28" i="41"/>
  <c r="K28" i="41"/>
  <c r="J28" i="41"/>
  <c r="H28" i="41"/>
  <c r="G28" i="41"/>
  <c r="F28" i="41"/>
  <c r="D28" i="41"/>
  <c r="P26" i="41"/>
  <c r="P25" i="41"/>
  <c r="P24" i="41"/>
  <c r="G39" i="25" s="1"/>
  <c r="P23" i="41"/>
  <c r="G38" i="25" s="1"/>
  <c r="O42" i="40"/>
  <c r="N42" i="40"/>
  <c r="M42" i="40"/>
  <c r="L42" i="40"/>
  <c r="K42" i="40"/>
  <c r="J42" i="40"/>
  <c r="I42" i="40"/>
  <c r="H42" i="40"/>
  <c r="G42" i="40"/>
  <c r="F42" i="40"/>
  <c r="E42" i="40"/>
  <c r="D42" i="40"/>
  <c r="P42" i="40" s="1"/>
  <c r="F71" i="25" s="1"/>
  <c r="P41" i="40"/>
  <c r="P40" i="40"/>
  <c r="P39" i="40"/>
  <c r="P38" i="40"/>
  <c r="P37" i="40"/>
  <c r="P36" i="40"/>
  <c r="M28" i="40"/>
  <c r="I28" i="40"/>
  <c r="E28" i="40"/>
  <c r="O28" i="40"/>
  <c r="N28" i="40"/>
  <c r="L28" i="40"/>
  <c r="K28" i="40"/>
  <c r="J28" i="40"/>
  <c r="H28" i="40"/>
  <c r="G28" i="40"/>
  <c r="F28" i="40"/>
  <c r="D28" i="40"/>
  <c r="P26" i="40"/>
  <c r="F41" i="25" s="1"/>
  <c r="P25" i="40"/>
  <c r="F40" i="25" s="1"/>
  <c r="P24" i="40"/>
  <c r="F39" i="25" s="1"/>
  <c r="P23" i="40"/>
  <c r="O42" i="39"/>
  <c r="N42" i="39"/>
  <c r="M42" i="39"/>
  <c r="L42" i="39"/>
  <c r="K42" i="39"/>
  <c r="J42" i="39"/>
  <c r="I42" i="39"/>
  <c r="H42" i="39"/>
  <c r="G42" i="39"/>
  <c r="F42" i="39"/>
  <c r="E42" i="39"/>
  <c r="D42" i="39"/>
  <c r="P41" i="39"/>
  <c r="P40" i="39"/>
  <c r="P39" i="39"/>
  <c r="P38" i="39"/>
  <c r="P37" i="39"/>
  <c r="P36" i="39"/>
  <c r="M28" i="39"/>
  <c r="I28" i="39"/>
  <c r="E28" i="39"/>
  <c r="O28" i="39"/>
  <c r="N28" i="39"/>
  <c r="L28" i="39"/>
  <c r="K28" i="39"/>
  <c r="J28" i="39"/>
  <c r="H28" i="39"/>
  <c r="G28" i="39"/>
  <c r="F28" i="39"/>
  <c r="D28" i="39"/>
  <c r="P26" i="39"/>
  <c r="E41" i="25" s="1"/>
  <c r="P25" i="39"/>
  <c r="E40" i="25" s="1"/>
  <c r="P24" i="39"/>
  <c r="E39" i="25" s="1"/>
  <c r="P23" i="39"/>
  <c r="P20" i="38"/>
  <c r="P33" i="38" s="1"/>
  <c r="O42" i="38"/>
  <c r="N42" i="38"/>
  <c r="M42" i="38"/>
  <c r="L42" i="38"/>
  <c r="K42" i="38"/>
  <c r="J42" i="38"/>
  <c r="I42" i="38"/>
  <c r="H42" i="38"/>
  <c r="G42" i="38"/>
  <c r="F42" i="38"/>
  <c r="E42" i="38"/>
  <c r="D42" i="38"/>
  <c r="P41" i="38"/>
  <c r="P40" i="38"/>
  <c r="P39" i="38"/>
  <c r="P38" i="38"/>
  <c r="P37" i="38"/>
  <c r="P36" i="38"/>
  <c r="M28" i="38"/>
  <c r="O28" i="38"/>
  <c r="N28" i="38"/>
  <c r="L28" i="38"/>
  <c r="K28" i="38"/>
  <c r="J28" i="38"/>
  <c r="I28" i="38"/>
  <c r="H28" i="38"/>
  <c r="G28" i="38"/>
  <c r="F28" i="38"/>
  <c r="E28" i="38"/>
  <c r="D28" i="38"/>
  <c r="P26" i="38"/>
  <c r="D41" i="25" s="1"/>
  <c r="P25" i="38"/>
  <c r="D40" i="25" s="1"/>
  <c r="P24" i="38"/>
  <c r="D39" i="25" s="1"/>
  <c r="P23" i="38"/>
  <c r="D18" i="34"/>
  <c r="E28" i="34"/>
  <c r="F28" i="34"/>
  <c r="G28" i="34"/>
  <c r="H28" i="34"/>
  <c r="I28" i="34"/>
  <c r="J28" i="34"/>
  <c r="K28" i="34"/>
  <c r="L28" i="34"/>
  <c r="M28" i="34"/>
  <c r="N28" i="34"/>
  <c r="O28" i="34"/>
  <c r="D28" i="34"/>
  <c r="O42" i="34"/>
  <c r="N42" i="34"/>
  <c r="M42" i="34"/>
  <c r="L42" i="34"/>
  <c r="K42" i="34"/>
  <c r="J42" i="34"/>
  <c r="I42" i="34"/>
  <c r="H42" i="34"/>
  <c r="G42" i="34"/>
  <c r="F42" i="34"/>
  <c r="E42" i="34"/>
  <c r="D42" i="34"/>
  <c r="P41" i="34"/>
  <c r="P40" i="34"/>
  <c r="P39" i="34"/>
  <c r="P38" i="34"/>
  <c r="P37" i="34"/>
  <c r="P36" i="34"/>
  <c r="P26" i="34"/>
  <c r="C41" i="25" s="1"/>
  <c r="P25" i="34"/>
  <c r="C40" i="25" s="1"/>
  <c r="P24" i="34"/>
  <c r="P23" i="34"/>
  <c r="C38" i="25" s="1"/>
  <c r="D37" i="25"/>
  <c r="D69" i="25" s="1"/>
  <c r="E37" i="25"/>
  <c r="E69" i="25" s="1"/>
  <c r="F37" i="25"/>
  <c r="F69" i="25" s="1"/>
  <c r="G37" i="25"/>
  <c r="G69" i="25" s="1"/>
  <c r="C37" i="25"/>
  <c r="C69" i="25" s="1"/>
  <c r="P42" i="39" l="1"/>
  <c r="E71" i="25" s="1"/>
  <c r="P42" i="38"/>
  <c r="D71" i="25" s="1"/>
  <c r="H71" i="25"/>
  <c r="P28" i="41"/>
  <c r="P27" i="41"/>
  <c r="G42" i="25" s="1"/>
  <c r="G43" i="25" s="1"/>
  <c r="G70" i="25" s="1"/>
  <c r="P28" i="40"/>
  <c r="P27" i="40"/>
  <c r="F42" i="25" s="1"/>
  <c r="F43" i="25" s="1"/>
  <c r="F70" i="25" s="1"/>
  <c r="P28" i="39"/>
  <c r="P27" i="39"/>
  <c r="E42" i="25" s="1"/>
  <c r="E43" i="25" s="1"/>
  <c r="E70" i="25" s="1"/>
  <c r="P28" i="38"/>
  <c r="P27" i="38"/>
  <c r="D42" i="25" s="1"/>
  <c r="D43" i="25" s="1"/>
  <c r="D70" i="25" s="1"/>
  <c r="P27" i="34"/>
  <c r="C42" i="25" s="1"/>
  <c r="C43" i="25" s="1"/>
  <c r="C70" i="25" s="1"/>
  <c r="P28" i="34"/>
  <c r="P42" i="34"/>
  <c r="C71" i="25" s="1"/>
  <c r="B28" i="25"/>
  <c r="B24" i="25"/>
  <c r="B25" i="25"/>
  <c r="B26" i="25"/>
  <c r="B27" i="25"/>
  <c r="G9" i="25"/>
  <c r="F7" i="25"/>
  <c r="E9" i="25"/>
  <c r="P3" i="41"/>
  <c r="P3" i="40"/>
  <c r="P3" i="39"/>
  <c r="P20" i="39" s="1"/>
  <c r="P33" i="39" s="1"/>
  <c r="P3" i="38"/>
  <c r="P44" i="38" s="1"/>
  <c r="P3" i="34"/>
  <c r="P44" i="39"/>
  <c r="O49" i="41"/>
  <c r="N49" i="41"/>
  <c r="M49" i="41"/>
  <c r="L49" i="41"/>
  <c r="K49" i="41"/>
  <c r="J49" i="41"/>
  <c r="I49" i="41"/>
  <c r="H49" i="41"/>
  <c r="G49" i="41"/>
  <c r="F49" i="41"/>
  <c r="E49" i="41"/>
  <c r="D49" i="41"/>
  <c r="P48" i="41"/>
  <c r="P47" i="41"/>
  <c r="O18" i="41"/>
  <c r="N18" i="41"/>
  <c r="M18" i="41"/>
  <c r="L18" i="41"/>
  <c r="K18" i="41"/>
  <c r="J18" i="41"/>
  <c r="I18" i="41"/>
  <c r="H18" i="41"/>
  <c r="G18" i="41"/>
  <c r="F18" i="41"/>
  <c r="E18" i="41"/>
  <c r="D18" i="41"/>
  <c r="P18" i="41" s="1"/>
  <c r="P17" i="41"/>
  <c r="P16" i="41"/>
  <c r="P15" i="41"/>
  <c r="P14" i="41"/>
  <c r="G14" i="25" s="1"/>
  <c r="P13" i="41"/>
  <c r="G13" i="25" s="1"/>
  <c r="P12" i="41"/>
  <c r="G12" i="25" s="1"/>
  <c r="P11" i="41"/>
  <c r="G11" i="25" s="1"/>
  <c r="P10" i="41"/>
  <c r="G10" i="25" s="1"/>
  <c r="P9" i="41"/>
  <c r="P8" i="41"/>
  <c r="G8" i="25" s="1"/>
  <c r="P7" i="41"/>
  <c r="G7" i="25" s="1"/>
  <c r="P6" i="41"/>
  <c r="G6" i="25" s="1"/>
  <c r="O49" i="40"/>
  <c r="N49" i="40"/>
  <c r="M49" i="40"/>
  <c r="L49" i="40"/>
  <c r="K49" i="40"/>
  <c r="J49" i="40"/>
  <c r="I49" i="40"/>
  <c r="H49" i="40"/>
  <c r="G49" i="40"/>
  <c r="F49" i="40"/>
  <c r="E49" i="40"/>
  <c r="D49" i="40"/>
  <c r="P48" i="40"/>
  <c r="P47" i="40"/>
  <c r="O18" i="40"/>
  <c r="N18" i="40"/>
  <c r="M18" i="40"/>
  <c r="L18" i="40"/>
  <c r="K18" i="40"/>
  <c r="J18" i="40"/>
  <c r="I18" i="40"/>
  <c r="H18" i="40"/>
  <c r="G18" i="40"/>
  <c r="F18" i="40"/>
  <c r="E18" i="40"/>
  <c r="D18" i="40"/>
  <c r="P17" i="40"/>
  <c r="F15" i="25" s="1"/>
  <c r="P16" i="40"/>
  <c r="P15" i="40"/>
  <c r="P14" i="40"/>
  <c r="F14" i="25" s="1"/>
  <c r="P13" i="40"/>
  <c r="F13" i="25" s="1"/>
  <c r="P12" i="40"/>
  <c r="F12" i="25" s="1"/>
  <c r="P11" i="40"/>
  <c r="F11" i="25" s="1"/>
  <c r="P10" i="40"/>
  <c r="F10" i="25" s="1"/>
  <c r="P9" i="40"/>
  <c r="F9" i="25" s="1"/>
  <c r="P8" i="40"/>
  <c r="F8" i="25" s="1"/>
  <c r="P7" i="40"/>
  <c r="P6" i="40"/>
  <c r="F6" i="25" s="1"/>
  <c r="O49" i="39"/>
  <c r="N49" i="39"/>
  <c r="M49" i="39"/>
  <c r="L49" i="39"/>
  <c r="K49" i="39"/>
  <c r="J49" i="39"/>
  <c r="I49" i="39"/>
  <c r="H49" i="39"/>
  <c r="G49" i="39"/>
  <c r="F49" i="39"/>
  <c r="E49" i="39"/>
  <c r="D49" i="39"/>
  <c r="P48" i="39"/>
  <c r="P47" i="39"/>
  <c r="O18" i="39"/>
  <c r="N18" i="39"/>
  <c r="M18" i="39"/>
  <c r="L18" i="39"/>
  <c r="K18" i="39"/>
  <c r="J18" i="39"/>
  <c r="I18" i="39"/>
  <c r="H18" i="39"/>
  <c r="G18" i="39"/>
  <c r="F18" i="39"/>
  <c r="E18" i="39"/>
  <c r="D18" i="39"/>
  <c r="P17" i="39"/>
  <c r="P16" i="39"/>
  <c r="P15" i="39"/>
  <c r="P14" i="39"/>
  <c r="E14" i="25" s="1"/>
  <c r="P13" i="39"/>
  <c r="E13" i="25" s="1"/>
  <c r="P12" i="39"/>
  <c r="E12" i="25" s="1"/>
  <c r="P11" i="39"/>
  <c r="E11" i="25" s="1"/>
  <c r="P10" i="39"/>
  <c r="E10" i="25" s="1"/>
  <c r="P9" i="39"/>
  <c r="P8" i="39"/>
  <c r="E8" i="25" s="1"/>
  <c r="P7" i="39"/>
  <c r="E7" i="25" s="1"/>
  <c r="P6" i="39"/>
  <c r="E6" i="25" s="1"/>
  <c r="O49" i="38"/>
  <c r="N49" i="38"/>
  <c r="M49" i="38"/>
  <c r="L49" i="38"/>
  <c r="K49" i="38"/>
  <c r="J49" i="38"/>
  <c r="I49" i="38"/>
  <c r="H49" i="38"/>
  <c r="G49" i="38"/>
  <c r="F49" i="38"/>
  <c r="E49" i="38"/>
  <c r="D49" i="38"/>
  <c r="P48" i="38"/>
  <c r="P47" i="38"/>
  <c r="O18" i="38"/>
  <c r="N18" i="38"/>
  <c r="M18" i="38"/>
  <c r="L18" i="38"/>
  <c r="K18" i="38"/>
  <c r="J18" i="38"/>
  <c r="I18" i="38"/>
  <c r="H18" i="38"/>
  <c r="G18" i="38"/>
  <c r="F18" i="38"/>
  <c r="E18" i="38"/>
  <c r="D18" i="38"/>
  <c r="P17" i="38"/>
  <c r="P16" i="38"/>
  <c r="P15" i="38"/>
  <c r="P14" i="38"/>
  <c r="D14" i="25" s="1"/>
  <c r="P13" i="38"/>
  <c r="D13" i="25" s="1"/>
  <c r="P12" i="38"/>
  <c r="D12" i="25" s="1"/>
  <c r="P11" i="38"/>
  <c r="D11" i="25" s="1"/>
  <c r="P10" i="38"/>
  <c r="D10" i="25" s="1"/>
  <c r="P9" i="38"/>
  <c r="D9" i="25" s="1"/>
  <c r="P8" i="38"/>
  <c r="D8" i="25" s="1"/>
  <c r="P7" i="38"/>
  <c r="D7" i="25" s="1"/>
  <c r="P6" i="38"/>
  <c r="D6" i="25" s="1"/>
  <c r="E18" i="34"/>
  <c r="F18" i="34"/>
  <c r="G18" i="34"/>
  <c r="H18" i="34"/>
  <c r="I18" i="34"/>
  <c r="J18" i="34"/>
  <c r="K18" i="34"/>
  <c r="L18" i="34"/>
  <c r="M18" i="34"/>
  <c r="N18" i="34"/>
  <c r="O18" i="34"/>
  <c r="G15" i="25" l="1"/>
  <c r="E15" i="25"/>
  <c r="P49" i="39"/>
  <c r="D15" i="25"/>
  <c r="H70" i="25"/>
  <c r="H42" i="25"/>
  <c r="D50" i="25" s="1"/>
  <c r="P49" i="41"/>
  <c r="P44" i="41"/>
  <c r="P20" i="41"/>
  <c r="P33" i="41" s="1"/>
  <c r="P18" i="40"/>
  <c r="P44" i="40"/>
  <c r="P20" i="40"/>
  <c r="P33" i="40" s="1"/>
  <c r="P49" i="40"/>
  <c r="P18" i="39"/>
  <c r="P18" i="38"/>
  <c r="P49" i="38"/>
  <c r="P44" i="34"/>
  <c r="P20" i="34"/>
  <c r="P33" i="34" s="1"/>
  <c r="E16" i="25"/>
  <c r="E72" i="25" s="1"/>
  <c r="E73" i="25" s="1"/>
  <c r="E75" i="25" s="1"/>
  <c r="D16" i="25"/>
  <c r="D72" i="25" s="1"/>
  <c r="D73" i="25" s="1"/>
  <c r="D75" i="25" s="1"/>
  <c r="G16" i="25"/>
  <c r="G72" i="25" s="1"/>
  <c r="G73" i="25" s="1"/>
  <c r="G75" i="25" s="1"/>
  <c r="F16" i="25"/>
  <c r="F72" i="25" s="1"/>
  <c r="F73" i="25" s="1"/>
  <c r="F75" i="25" s="1"/>
  <c r="B23" i="25" l="1"/>
  <c r="B22" i="25"/>
  <c r="B21" i="25"/>
  <c r="B20" i="25"/>
  <c r="B19" i="25"/>
  <c r="E49" i="34"/>
  <c r="F49" i="34"/>
  <c r="G49" i="34"/>
  <c r="H49" i="34"/>
  <c r="I49" i="34"/>
  <c r="J49" i="34"/>
  <c r="K49" i="34"/>
  <c r="L49" i="34"/>
  <c r="M49" i="34"/>
  <c r="N49" i="34"/>
  <c r="O49" i="34"/>
  <c r="D49" i="34"/>
  <c r="P48" i="34"/>
  <c r="P6" i="34"/>
  <c r="C6" i="25" s="1"/>
  <c r="P14" i="34"/>
  <c r="C14" i="25" s="1"/>
  <c r="H14" i="25" s="1"/>
  <c r="P15" i="34"/>
  <c r="P16" i="34"/>
  <c r="P17" i="34"/>
  <c r="P47" i="34"/>
  <c r="C15" i="25" l="1"/>
  <c r="H15" i="25" s="1"/>
  <c r="P49" i="34"/>
  <c r="P11" i="34"/>
  <c r="C11" i="25" s="1"/>
  <c r="H11" i="25" s="1"/>
  <c r="P12" i="34"/>
  <c r="C12" i="25" s="1"/>
  <c r="H12" i="25" s="1"/>
  <c r="P7" i="34"/>
  <c r="C7" i="25" s="1"/>
  <c r="P9" i="34"/>
  <c r="C9" i="25" s="1"/>
  <c r="P8" i="34"/>
  <c r="C8" i="25" s="1"/>
  <c r="P10" i="34"/>
  <c r="C10" i="25" s="1"/>
  <c r="P13" i="34"/>
  <c r="C13" i="25" s="1"/>
  <c r="H13" i="25" s="1"/>
  <c r="C16" i="25" l="1"/>
  <c r="H41" i="25"/>
  <c r="D49" i="25" s="1"/>
  <c r="H40" i="25"/>
  <c r="D48" i="25" s="1"/>
  <c r="H39" i="25"/>
  <c r="D47" i="25" s="1"/>
  <c r="H38" i="25"/>
  <c r="D46" i="25" s="1"/>
  <c r="H16" i="25" l="1"/>
  <c r="C26" i="25" s="1"/>
  <c r="C72" i="25"/>
  <c r="H43" i="25"/>
  <c r="D51" i="25"/>
  <c r="C27" i="25"/>
  <c r="C25" i="25"/>
  <c r="H6" i="25"/>
  <c r="E46" i="25" s="1"/>
  <c r="H7" i="25"/>
  <c r="E47" i="25" s="1"/>
  <c r="H8" i="25"/>
  <c r="E48" i="25" s="1"/>
  <c r="H9" i="25"/>
  <c r="E49" i="25" s="1"/>
  <c r="H10" i="25"/>
  <c r="E50" i="25" s="1"/>
  <c r="C50" i="25" s="1"/>
  <c r="C28" i="25" l="1"/>
  <c r="C24" i="25"/>
  <c r="C73" i="25"/>
  <c r="H72" i="25"/>
  <c r="C23" i="25"/>
  <c r="C46" i="25"/>
  <c r="C19" i="25"/>
  <c r="C49" i="25"/>
  <c r="C22" i="25"/>
  <c r="C48" i="25"/>
  <c r="C21" i="25"/>
  <c r="C47" i="25"/>
  <c r="C20" i="25"/>
  <c r="E51" i="25"/>
  <c r="C51" i="25" s="1"/>
  <c r="H73" i="25" l="1"/>
  <c r="H75" i="25" s="1"/>
  <c r="C75" i="25"/>
  <c r="P18" i="34"/>
</calcChain>
</file>

<file path=xl/sharedStrings.xml><?xml version="1.0" encoding="utf-8"?>
<sst xmlns="http://schemas.openxmlformats.org/spreadsheetml/2006/main" count="921" uniqueCount="252">
  <si>
    <t>№</t>
  </si>
  <si>
    <t>I</t>
  </si>
  <si>
    <t>III</t>
  </si>
  <si>
    <t>IV</t>
  </si>
  <si>
    <t>VI</t>
  </si>
  <si>
    <t>Датум:</t>
  </si>
  <si>
    <t>Место:</t>
  </si>
  <si>
    <t>ПРИВРЕДНИ СУБЈЕКТ</t>
  </si>
  <si>
    <t>Укупно</t>
  </si>
  <si>
    <t>VII</t>
  </si>
  <si>
    <t>Мерна јединица</t>
  </si>
  <si>
    <t>2.1</t>
  </si>
  <si>
    <t>2.2</t>
  </si>
  <si>
    <t>Папир и картон</t>
  </si>
  <si>
    <t>Пластика</t>
  </si>
  <si>
    <t>Метал</t>
  </si>
  <si>
    <t>Стакло</t>
  </si>
  <si>
    <t>Врста отпада</t>
  </si>
  <si>
    <t>Просек</t>
  </si>
  <si>
    <t>Година</t>
  </si>
  <si>
    <t>Одрицање одговорности:</t>
  </si>
  <si>
    <t>Финансирано средствима Европске уније. Изражена становишта представљају искључиво становишта аутора и не одражавају нужно ставове Европске уније или Фондације Темпус. Ни под којим условима се Европска унија ни давалац наменских бесповратних средстава не могу сматрати одговорнима за њихову садржину.</t>
  </si>
  <si>
    <t>2.3</t>
  </si>
  <si>
    <t>2.4</t>
  </si>
  <si>
    <t xml:space="preserve"> </t>
  </si>
  <si>
    <t>Рециклажа [тона годишње]</t>
  </si>
  <si>
    <t>Удео рециклираног отпада у укупном отпаду</t>
  </si>
  <si>
    <t>Компостирање органског отпада</t>
  </si>
  <si>
    <t>Рециклирање/Компостирање</t>
  </si>
  <si>
    <t>Одлагање отпада депоновањем</t>
  </si>
  <si>
    <t>Управљање отпадом</t>
  </si>
  <si>
    <t>Пред Вама је практичан алат за управљање отпадом, односно образац за евиденцију отпада у оквиру привредног субјекта. Његова сврха је да олашка категоризацију, прикупљање и праћење података о отпаду који се генерише на месечном и годишњем  нивоу унутар привредног субјекта. Образац евиденције отпада намењен микро, малим и средњим предузећима као и предузетничким и занатским радњама из сектора прерађивачке индустрије који су заинтересовани за управљањем отпадом и зелену транзицију. Његова функционалност и једноставност у примени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 Образац се састоји од уводног дела који се односи на управљање отпадом и табелама за месечни и годишњи преглед генерисања отпада. Образац је део тренинг материјала за изградњу капацитета МСП-а за озелењавање пословања и он се користи у едукативне сврхе. Он је помоћно средство за припрему Бизнис плана/Стратегије озелењавање пословања. Привредни субјект попуњава табеле на месечном нивоу, док се годишњи преглед аутоматски попуњава. За тачност података одговаран је привредни субјект који уноси податке.</t>
  </si>
  <si>
    <t>ОЗЕЛЕЊАВАЊЕ ПОСЛОВАЊА
ПРАКТИЧАН АЛАТ ЗА УПРАВЉАЊЕ ОТПАДОМ 
ЕВИДЕНЦИЈА ОТПАДА</t>
  </si>
  <si>
    <t>година:</t>
  </si>
  <si>
    <t>II</t>
  </si>
  <si>
    <t>V</t>
  </si>
  <si>
    <t>VIII</t>
  </si>
  <si>
    <t>IX</t>
  </si>
  <si>
    <t>X</t>
  </si>
  <si>
    <t>XI</t>
  </si>
  <si>
    <t>XII</t>
  </si>
  <si>
    <t>Течни отпад</t>
  </si>
  <si>
    <t>Увод - Управљање отпадом</t>
  </si>
  <si>
    <t>Врсте отпада:</t>
  </si>
  <si>
    <t>Правни оквир управљања отпадом</t>
  </si>
  <si>
    <t>Категорија отпада</t>
  </si>
  <si>
    <t>Опис</t>
  </si>
  <si>
    <t>Новине, огласи и рекламе, компјутерска штампа, постери, књиге, свеске, карте за аутобус, рачуни, писма, картонске кутије свих врста, кутије од паковања производа, кутије од паковања хране, пића, картонске кутије за пиво, кутије кекса, играчака, раван картон и др.</t>
  </si>
  <si>
    <t>Метал (амбалажа, ферозни и неферозни метали)</t>
  </si>
  <si>
    <t>Амбалажа од алуминијума</t>
  </si>
  <si>
    <t>Алуминијумске лименке за напитке – пиво, сокови, енергетска пића и др.</t>
  </si>
  <si>
    <t>Амбалажа од гвожђа и челика</t>
  </si>
  <si>
    <t>Конзерве за паковање хране – сардине, паштете, месни нарезак и др.</t>
  </si>
  <si>
    <t>Други ферозни метали</t>
  </si>
  <si>
    <t>Челик, гвожђе, алат, метални делови возила, кућни жичани водови, метални кухињски прибор и др.</t>
  </si>
  <si>
    <t>Други неферозни метали</t>
  </si>
  <si>
    <t>Алуминијум, бакар и отпади од производа.</t>
  </si>
  <si>
    <t>Пластика (амбалажа и друга пластика)</t>
  </si>
  <si>
    <t>ПЕТ амбалажа</t>
  </si>
  <si>
    <t>Пластичне флаше</t>
  </si>
  <si>
    <t>Друге врсте пластичне амбалаже</t>
  </si>
  <si>
    <t>Пластичне кутије, пластичне кесе, амбалажа за хигијенска средства, паковања за храну и др.</t>
  </si>
  <si>
    <t>Друге врсте пластике</t>
  </si>
  <si>
    <t>Саксије за цвеће, канте, лавори, пластичне играчке, лењири, оловке, четкице за зубе, наочари за сунце, пластични делови аутомобила и др.</t>
  </si>
  <si>
    <t>Амбалажно стакло</t>
  </si>
  <si>
    <t>Стаклене флаше, стаклене тегле и др.</t>
  </si>
  <si>
    <t>Друге врсте стакла</t>
  </si>
  <si>
    <t>Равно стакло, сијалице, огледала и др.</t>
  </si>
  <si>
    <t>Биоразградиви отпад</t>
  </si>
  <si>
    <t>Биоразградиви отпад из кухиње и ресторана</t>
  </si>
  <si>
    <t>Отпад од свих врста хране – хлеб, месо, поврће, воће и др.</t>
  </si>
  <si>
    <t>Биоразградиви отпад из баште и паркова</t>
  </si>
  <si>
    <t>Покошена трава, коров, цвеће, гранчице, гране, лишће, остаци од живе ограде и др.</t>
  </si>
  <si>
    <t>Небиоразградиви отпад из баште и паркова</t>
  </si>
  <si>
    <t>Земља и камен и остали небиоразградиви отпади</t>
  </si>
  <si>
    <t>Дрво</t>
  </si>
  <si>
    <t>Дрвена амбалажа</t>
  </si>
  <si>
    <t>Гајбе, палете и др.</t>
  </si>
  <si>
    <t>Друге врсте дрвета</t>
  </si>
  <si>
    <t>Искоришћени дрвени производи, дрвени намештај, даске и др.</t>
  </si>
  <si>
    <t>Текстилни отпад</t>
  </si>
  <si>
    <t>Текстилна амбалажа</t>
  </si>
  <si>
    <t>Вреће, џакови и др.</t>
  </si>
  <si>
    <t>Природна и вештачка влакна: одећа од природних  и синтетичких влакана, кухињске крпе, пешкири и др.</t>
  </si>
  <si>
    <t>Батерије и акумулатори</t>
  </si>
  <si>
    <t>Батерије</t>
  </si>
  <si>
    <t>Акумулатори</t>
  </si>
  <si>
    <t>Отпадна електрична и електронска опрема</t>
  </si>
  <si>
    <t>Композитни материјали</t>
  </si>
  <si>
    <t>Композитна амбалажа</t>
  </si>
  <si>
    <t>Амбалажа за млеко, сокове и сл.</t>
  </si>
  <si>
    <t>Остали композитни материјали</t>
  </si>
  <si>
    <t>Картон/восак, картон/алуминијум и др.</t>
  </si>
  <si>
    <t>Гума</t>
  </si>
  <si>
    <t>Кожа</t>
  </si>
  <si>
    <t>Кожни делови одеће, новчаници, кожне ципеле, торбе, кожне лопте и др.</t>
  </si>
  <si>
    <t>Фини елементи</t>
  </si>
  <si>
    <t>Сви остаци отпада, који прођу последње сито од 20 mm, прашина, пепео, песак, фрагменти стакла и др.</t>
  </si>
  <si>
    <t>Кабасти отпад</t>
  </si>
  <si>
    <t>Мадраци, комадни намештај и др.</t>
  </si>
  <si>
    <t>Мешана амбалажа</t>
  </si>
  <si>
    <t>Различите врсте мешане амбалаже</t>
  </si>
  <si>
    <t>Остали комунални отпади</t>
  </si>
  <si>
    <t>Мешани комунални отпад, отпад са пијаца и др.</t>
  </si>
  <si>
    <t>Мешани отпади који нису обухваћени изнад</t>
  </si>
  <si>
    <t>Све остале врсте отпада, које не припадају наведеним групама, а могу се наћи у комуналном отпаду</t>
  </si>
  <si>
    <t>3.1</t>
  </si>
  <si>
    <t>3.2</t>
  </si>
  <si>
    <t>3.3</t>
  </si>
  <si>
    <t>4.1</t>
  </si>
  <si>
    <t>4.2</t>
  </si>
  <si>
    <t>5.1</t>
  </si>
  <si>
    <t>5.2</t>
  </si>
  <si>
    <t>7.1</t>
  </si>
  <si>
    <t>7.2</t>
  </si>
  <si>
    <t>8.1</t>
  </si>
  <si>
    <t>8.2</t>
  </si>
  <si>
    <t>9.1</t>
  </si>
  <si>
    <t>9.2</t>
  </si>
  <si>
    <t>11.1</t>
  </si>
  <si>
    <t>11.2</t>
  </si>
  <si>
    <t>Каталог сортирања комуналног отпада</t>
  </si>
  <si>
    <t>Стартери за возилаили акумулатори означавају сваки извор електричне енергије произведене директним претварањем хемијске енергије. Акумулаторикоји се не могу поново користити и представљају отпад и намењени су третману односно рециклирању. Истрошене акумулатори се класификују као опасан отпад.</t>
  </si>
  <si>
    <t>Батерије за електричне и електронске уређајеозначавају сваки извор електричне енергије произведене директним претварањем хемијске енергије. Истрошене батерије које се не могу поново користити представљају отпад и намењени су третману односно рециклирању. Истрошене батерије се класификују као опасан отпад.</t>
  </si>
  <si>
    <t>Отпадна уља</t>
  </si>
  <si>
    <t>Отпадним уљима се сматрају сва минерална или синтетичка уља или мазива, која су неупотребљива за сврху за коју су првобитно била намењена, као што су хидраулична уља, моторна, турбинска уља или друга мазива, бродска уља, уља или течности за изолацију или пренос топлоте, остала минерална или синтетичка уља, као и уљни остаци из резервоара, мешавине уље - вода и емулзије. Отпадно јестиво уље је уље које настаје обављањем угоститељске и туристичке делатности, у индустрији, трговини и другим сличним делатностима.</t>
  </si>
  <si>
    <t>Отпадне гуме су гуме од моторних возила (аутомобила, аутобуса, камиона, моторцикала и др.), пољопривредних и грађевинских машина, приколица, вучених машина и сл. након завршетка животног циклуса, односно гуме које власник одбацује због оштећења, истрошености или других разлога.</t>
  </si>
  <si>
    <t xml:space="preserve">Мали и велики кућни апарати, опрема за информатичке технологије и телекомуникацију, опрема широке потрошње за разоноду, опрема за осветљавање, електрични и електронски алати, играчке, медицински помоћни апарати, инструменти за праћење и надзор, аутомати и др.Отпад од електричне и електронске опреме (производи којима је за рад потребна електрична енергија или електромагнетно поље) укључује опрему и уређаје које власник жели да одбаци, као и склопове и саставне делове који настају у индустрији. Отпадне флуоресцентне цеви које садрже живу не сакупљају се одвојено од осталог отпада, осим спорадичних случајева. Због одређеног садржаја живе истрошене сијалице се морају се третирати као опасан отпад, тј. сакупљати одвојено и предавати овлашћеном сакупљачу који ће предузети даље активности третмана. </t>
  </si>
  <si>
    <t xml:space="preserve">свака материја или предмет који власник одбацује, намерава или мора да одбаци. </t>
  </si>
  <si>
    <t xml:space="preserve">Отпад: </t>
  </si>
  <si>
    <t>Управљање отпадом:</t>
  </si>
  <si>
    <t>обухвата функције сакупљања, трансфера, третмана, рециклаже, поновне употребе и одлагања отпада.</t>
  </si>
  <si>
    <t>Карактеристике отпада:</t>
  </si>
  <si>
    <r>
      <rPr>
        <b/>
        <sz val="10"/>
        <color theme="1"/>
        <rFont val="Calibri"/>
        <family val="2"/>
        <scheme val="minor"/>
      </rPr>
      <t>Комунални отпад</t>
    </r>
    <r>
      <rPr>
        <sz val="10"/>
        <color theme="1"/>
        <rFont val="Calibri"/>
        <family val="2"/>
        <scheme val="minor"/>
      </rPr>
      <t xml:space="preserve"> је отпад из домаћинстава (кућни отпад), као и други отпад који је због своје природе или састава сличан отпаду из домаћинства.</t>
    </r>
  </si>
  <si>
    <r>
      <rPr>
        <b/>
        <sz val="10"/>
        <color theme="1"/>
        <rFont val="Calibri"/>
        <family val="2"/>
        <scheme val="minor"/>
      </rPr>
      <t>Комерцијални отпад</t>
    </r>
    <r>
      <rPr>
        <sz val="10"/>
        <color theme="1"/>
        <rFont val="Calibri"/>
        <family val="2"/>
        <scheme val="minor"/>
      </rPr>
      <t xml:space="preserve"> је отпад који настаје у привредним субјектима, институцијама и другим организацијама, које се у целини или делимично баве трговином, услугама, канцеларијским пословима, спортом, рекреацијом или забавом, осим отпада из домаћинства и индустријског отпада.</t>
    </r>
  </si>
  <si>
    <r>
      <rPr>
        <b/>
        <sz val="10"/>
        <color theme="1"/>
        <rFont val="Calibri"/>
        <family val="2"/>
        <scheme val="minor"/>
      </rPr>
      <t xml:space="preserve">Индустријски отпад </t>
    </r>
    <r>
      <rPr>
        <sz val="10"/>
        <color theme="1"/>
        <rFont val="Calibri"/>
        <family val="2"/>
        <scheme val="minor"/>
      </rPr>
      <t>је отпад из било које индустрије или са локације на којој се налази индустрија, осим јаловине и пратећих минералних сировина из рудника и каменолома. Такође под индустријским отпадом се подразумевају све врсте отпадног материјала и нуспроизвода који настају током одређених технолошких процеса.</t>
    </r>
  </si>
  <si>
    <r>
      <rPr>
        <b/>
        <sz val="10"/>
        <color theme="1"/>
        <rFont val="Calibri"/>
        <family val="2"/>
        <scheme val="minor"/>
      </rPr>
      <t xml:space="preserve">Неопасан отпад </t>
    </r>
    <r>
      <rPr>
        <sz val="10"/>
        <color theme="1"/>
        <rFont val="Calibri"/>
        <family val="2"/>
        <scheme val="minor"/>
      </rPr>
      <t>је отпад који, због своје количине, концентрације или физичке, хемијске и биолошке природе, за разлику од опасног отпада, не угрожава здравље људи или животну средину и нема карактеристике опасног отпада.</t>
    </r>
  </si>
  <si>
    <r>
      <rPr>
        <b/>
        <sz val="10"/>
        <color theme="1"/>
        <rFont val="Calibri"/>
        <family val="2"/>
        <scheme val="minor"/>
      </rPr>
      <t>Инертан отпад</t>
    </r>
    <r>
      <rPr>
        <sz val="10"/>
        <color theme="1"/>
        <rFont val="Calibri"/>
        <family val="2"/>
        <scheme val="minor"/>
      </rPr>
      <t xml:space="preserve"> је отпад који није подложан било којим физичким, хемијским или биолошким променама. не раствара се, не сагорева или на други начин физички или хемијски реагује, није биолошки разградив или не утиче неповољно на друге материје са којима долази у контакт на начин који може да доведе до загађења животне средине или угрози здравље људи. не поседује ни једну од карактеристика опасног отпада (акутна или хронична токсичност, инфективност, канцерогеност, радиоактивност, запаљивост, експлозивност). садржај загађујућих материја у његовом воденом екстракту не сме угрожавати законом прописани.</t>
    </r>
  </si>
  <si>
    <r>
      <rPr>
        <b/>
        <sz val="10"/>
        <color theme="1"/>
        <rFont val="Calibri"/>
        <family val="2"/>
        <scheme val="minor"/>
      </rPr>
      <t>Опасан отпад</t>
    </r>
    <r>
      <rPr>
        <sz val="10"/>
        <color theme="1"/>
        <rFont val="Calibri"/>
        <family val="2"/>
        <scheme val="minor"/>
      </rPr>
      <t xml:space="preserve"> је отпад који по свом пореклу, саставу или концентрацији опасних материја може проузроковати опасност по животну средину и здравље људи и има најмање једну од опасних карактеристика (експлозивност, запаљивост, склоност оксидацији, органски је пероксид, акутна отровност, инфективност, склоност корозији, у контакту са ваздухом ослобађа запаљиве гасове, у контакту са ваздухом или водом ослобађа отровне супстанце, садржи токсичне супстанце са одложеним хроничним деловањем, као и екотоксичне карактеристике), укључујући и амбалажу у коју је опасан отпад био или јесте упакован.</t>
    </r>
  </si>
  <si>
    <t>https://pravno-informacioni-sistem.rs</t>
  </si>
  <si>
    <t>Линк ка прописима</t>
  </si>
  <si>
    <r>
      <rPr>
        <b/>
        <sz val="9"/>
        <color theme="1"/>
        <rFont val="Calibri"/>
        <family val="2"/>
        <charset val="238"/>
        <scheme val="minor"/>
      </rPr>
      <t>Закон о управљању отпадом</t>
    </r>
    <r>
      <rPr>
        <sz val="9"/>
        <color theme="1"/>
        <rFont val="Calibri"/>
        <family val="2"/>
        <scheme val="minor"/>
      </rPr>
      <t xml:space="preserve"> („Службени гласник РС”, бр. 36 од 15. маја 2009, 88 од 23.  новембра 2010, 14 од 22. фебруара 2016, 95 од 8. децембра 2018  - др. закон, 35 од 29. априла 2023.)</t>
    </r>
  </si>
  <si>
    <r>
      <rPr>
        <b/>
        <sz val="9"/>
        <color theme="1"/>
        <rFont val="Calibri"/>
        <family val="2"/>
        <charset val="238"/>
        <scheme val="minor"/>
      </rPr>
      <t xml:space="preserve">Закон о амбалажи и  амбалажном отпаду </t>
    </r>
    <r>
      <rPr>
        <sz val="9"/>
        <color theme="1"/>
        <rFont val="Calibri"/>
        <family val="2"/>
        <scheme val="minor"/>
      </rPr>
      <t>(“Службени  гласник РС”, број 36 од 15. маја 2009, 95 од 8. децембра 2018  - др. закон)</t>
    </r>
  </si>
  <si>
    <r>
      <rPr>
        <b/>
        <sz val="9"/>
        <color theme="1"/>
        <rFont val="Calibri"/>
        <family val="2"/>
        <charset val="238"/>
        <scheme val="minor"/>
      </rPr>
      <t xml:space="preserve">Правилник о методологији за прикупљање података о саставу и количинама комуналног отпада </t>
    </r>
    <r>
      <rPr>
        <sz val="9"/>
        <color theme="1"/>
        <rFont val="Calibri"/>
        <family val="2"/>
        <scheme val="minor"/>
      </rPr>
      <t>на територији јединице локалне самоуправе ("Службени гласник РС", број 14 од 21. фебруара 2020.)</t>
    </r>
  </si>
  <si>
    <r>
      <rPr>
        <b/>
        <sz val="9"/>
        <color theme="1"/>
        <rFont val="Calibri"/>
        <family val="2"/>
        <charset val="238"/>
        <scheme val="minor"/>
      </rPr>
      <t>Правилник о категоријама, испитивању и класификацији отпада</t>
    </r>
    <r>
      <rPr>
        <sz val="9"/>
        <color theme="1"/>
        <rFont val="Calibri"/>
        <family val="2"/>
        <scheme val="minor"/>
      </rPr>
      <t xml:space="preserve"> („Службени гласник РС“, бр. 56 од 10. августа 2010, 93 од  26. децембра 2019, 39 од 21. априла 2021, 65 од 2. августа 2024.)</t>
    </r>
  </si>
  <si>
    <r>
      <rPr>
        <b/>
        <sz val="11"/>
        <rFont val="Calibri"/>
        <family val="2"/>
      </rPr>
      <t>Амбалажа</t>
    </r>
    <r>
      <rPr>
        <sz val="11"/>
        <rFont val="Calibri"/>
        <family val="2"/>
      </rPr>
      <t xml:space="preserve"> представља производ направљен од материјала различитих својстава, који служи за смештај, чување, руковање, испоруку, представљање робе и заштиту њене садржине, а укључује и предмете који се користе као помоћна средства за паковање, умотавање, везивање, непропусно затварање, припрему за отпрему и означавање робе. Амбалажа може бити: Примарна амбалажа као најмања амбалажна јединица у којој се производ продаје коначном купцу. Секундарна амбалажа као амбалажна јединица која садржи више производа у примарној амбалажи са наменом да на продајном месту омогући груписање одређеног броја јединица за продају, без обзира да ли се продаје крајњем кориснику или се користи за снабдевање на продајним местима. Ова амбалажа се може уклонити са производа без утицаја на његове карактеристике. Терцијарна (транспортна) амбалажа намењена за безбедан транспорт и руковање производа у примарној или секундарној амбалажи. Ова амбалажа не обухвата контејнере за друмски, железнички, водни или ваздушни транспорт.</t>
    </r>
  </si>
  <si>
    <r>
      <rPr>
        <b/>
        <sz val="11"/>
        <rFont val="Calibri"/>
        <family val="2"/>
      </rPr>
      <t>Амбалажни материјал</t>
    </r>
    <r>
      <rPr>
        <sz val="11"/>
        <rFont val="Calibri"/>
        <family val="2"/>
      </rPr>
      <t xml:space="preserve"> је материјал различитог својства од кога се прави амбалажа.</t>
    </r>
  </si>
  <si>
    <r>
      <rPr>
        <b/>
        <sz val="11"/>
        <rFont val="Calibri"/>
        <family val="2"/>
      </rPr>
      <t xml:space="preserve">Амбалажни отпад који није комунални отпад </t>
    </r>
    <r>
      <rPr>
        <sz val="11"/>
        <rFont val="Calibri"/>
        <family val="2"/>
      </rPr>
      <t>је отпад од примарне, секундарне или терцијарне амбалаже који настаје као отпад у процесу производње, малопродаји, услужним и другим делатностима који није сакупљен кроз систем сакупљања који организује јавно комунално предузеће, односно друго правно лице или предузетник (у даљем тексту: комунално предузеће).</t>
    </r>
  </si>
  <si>
    <r>
      <rPr>
        <b/>
        <sz val="11"/>
        <rFont val="Calibri"/>
        <family val="2"/>
      </rPr>
      <t>Амбалажни отпад</t>
    </r>
    <r>
      <rPr>
        <sz val="11"/>
        <rFont val="Calibri"/>
        <family val="2"/>
      </rPr>
      <t xml:space="preserve"> представља свака амбалажа или амбалажни материјал који не може да се искористи у првобитне сврхе, изузев остатака насталих у процесу производње.</t>
    </r>
  </si>
  <si>
    <r>
      <rPr>
        <b/>
        <sz val="11"/>
        <rFont val="Calibri"/>
        <family val="2"/>
      </rPr>
      <t>Вишеслојна амбалажа</t>
    </r>
    <r>
      <rPr>
        <sz val="11"/>
        <rFont val="Calibri"/>
        <family val="2"/>
      </rPr>
      <t xml:space="preserve"> је амбалажа сачињена од различитих материјала који се не могу одвојити ручно.</t>
    </r>
  </si>
  <si>
    <r>
      <rPr>
        <b/>
        <sz val="11"/>
        <rFont val="Calibri"/>
        <family val="2"/>
      </rPr>
      <t>Био отпад</t>
    </r>
    <r>
      <rPr>
        <sz val="11"/>
        <rFont val="Calibri"/>
        <family val="2"/>
      </rPr>
      <t xml:space="preserve"> представља биоразградиви отпад из башти, паркова, од хране, кухињски отпад из домаћинства, ресторана, угоститељства и малопродајних објеката и сличан отпад из производње прехрамбених производа и производа намењених исхрани животиња и производњи хране за животиње.</t>
    </r>
  </si>
  <si>
    <r>
      <rPr>
        <b/>
        <sz val="11"/>
        <rFont val="Calibri"/>
        <family val="2"/>
      </rPr>
      <t>Власник отпада</t>
    </r>
    <r>
      <rPr>
        <sz val="11"/>
        <rFont val="Calibri"/>
        <family val="2"/>
      </rPr>
      <t xml:space="preserve"> представља произвођач отпада, лице које учествује у промету отпада као непосредни или посредни држалац отпада или правно лице, предузетник или физичко лице које поседује отпад.</t>
    </r>
  </si>
  <si>
    <r>
      <rPr>
        <b/>
        <sz val="11"/>
        <rFont val="Calibri"/>
        <family val="2"/>
      </rPr>
      <t xml:space="preserve">Гасификација отпада </t>
    </r>
    <r>
      <rPr>
        <sz val="11"/>
        <rFont val="Calibri"/>
        <family val="2"/>
      </rPr>
      <t>је процес третмана отпада при коме се у присуству оксидационог средства (кисеоник, водена пара, итд.) Одвија непотпуна оксидација (непотпуно сагоревање), при чему настаје отпадна гасна смеша.</t>
    </r>
  </si>
  <si>
    <r>
      <rPr>
        <b/>
        <sz val="11"/>
        <rFont val="Calibri"/>
        <family val="2"/>
      </rPr>
      <t>Деконтаминација</t>
    </r>
    <r>
      <rPr>
        <sz val="11"/>
        <rFont val="Calibri"/>
        <family val="2"/>
      </rPr>
      <t xml:space="preserve"> обухвата све операције које омогућавају поновно коришћење, рециклажу или безбедно одлагање опреме, објеката или материјала контаминираних опасним материјама и може укључити уклањање или замену опасних материја одговарајућим мање штетним материјама.</t>
    </r>
  </si>
  <si>
    <r>
      <rPr>
        <b/>
        <sz val="11"/>
        <rFont val="Calibri"/>
        <family val="2"/>
      </rPr>
      <t>Делатност управљања отпадом</t>
    </r>
    <r>
      <rPr>
        <sz val="11"/>
        <rFont val="Calibri"/>
        <family val="2"/>
      </rPr>
      <t xml:space="preserve"> представља сакупљање, транспорт, складиштење, третман, односно поновно искоришћење или одлагање отпадa, као и увоз, извоз и транзит отпада.</t>
    </r>
  </si>
  <si>
    <r>
      <rPr>
        <b/>
        <sz val="11"/>
        <rFont val="Calibri"/>
        <family val="2"/>
      </rPr>
      <t xml:space="preserve">Депонија </t>
    </r>
    <r>
      <rPr>
        <sz val="11"/>
        <rFont val="Calibri"/>
        <family val="2"/>
      </rPr>
      <t>представља место за коначно санитарно одлагање отпада на површини или испод површине земље укључујући интерна места за одлагање (депонија где произвођач одлаже сопствени отпад на месту настанка) и стална места (више од једне године) која се користе за привремено складиштење отпада, али искључујући складишта где се отпад истовара ради припреме за даљи транспорт до места за третман, односно поновно искоришћење или одлагање на другим локацијама и складиштење отпада пре третмана, односно поновног искоришћења најдуже до три године или складиштење отпада пре одлагања најдуже до једне године).</t>
    </r>
  </si>
  <si>
    <r>
      <rPr>
        <b/>
        <sz val="11"/>
        <rFont val="Calibri"/>
        <family val="2"/>
      </rPr>
      <t>Дивља депонија</t>
    </r>
    <r>
      <rPr>
        <sz val="11"/>
        <rFont val="Calibri"/>
        <family val="2"/>
      </rPr>
      <t xml:space="preserve"> представља место, јавна површина, на којој се налазе неконтролисано одложене различите врсте отпада и које не испуњава услове утврђене прописом којим се уређује одлагање отпада на депоније.</t>
    </r>
  </si>
  <si>
    <r>
      <rPr>
        <b/>
        <sz val="11"/>
        <rFont val="Calibri"/>
        <family val="2"/>
      </rPr>
      <t>Дозвола за управљање отпадом</t>
    </r>
    <r>
      <rPr>
        <sz val="11"/>
        <rFont val="Calibri"/>
        <family val="2"/>
      </rPr>
      <t xml:space="preserve"> представља решење надлежног органа којим се правном лицу или предузетнику одобрава обављање делатности управљања отпадом и утврђују услови поступања са отпадом на начин који обезбеђује најмањи ризик по здравље људи и животну средину.</t>
    </r>
  </si>
  <si>
    <r>
      <rPr>
        <b/>
        <sz val="11"/>
        <rFont val="Calibri"/>
        <family val="2"/>
      </rPr>
      <t>Држалац отпада</t>
    </r>
    <r>
      <rPr>
        <sz val="11"/>
        <rFont val="Calibri"/>
        <family val="2"/>
      </rPr>
      <t xml:space="preserve"> је произвођач отпада, физичко или правно лице или предузетник који има фактичку власт над отпадом.</t>
    </r>
  </si>
  <si>
    <r>
      <rPr>
        <b/>
        <sz val="11"/>
        <rFont val="Calibri"/>
        <family val="2"/>
      </rPr>
      <t>Индустријски отпад</t>
    </r>
    <r>
      <rPr>
        <sz val="11"/>
        <rFont val="Calibri"/>
        <family val="2"/>
      </rPr>
      <t xml:space="preserve"> представља отпад из било које индустрије или са локације на којој се налази индустрија, осим јаловине и пратећих минералних сировина из рудника и каменолома.</t>
    </r>
  </si>
  <si>
    <r>
      <rPr>
        <b/>
        <sz val="11"/>
        <rFont val="Calibri"/>
        <family val="2"/>
      </rPr>
      <t>Инертни отпад</t>
    </r>
    <r>
      <rPr>
        <sz val="11"/>
        <rFont val="Calibri"/>
        <family val="2"/>
      </rPr>
      <t xml:space="preserve"> представља отпад који није подложан било којим физичким, хемијским или биолошким променама, не раствара се, не сагорева или на други начин физички или хемијски реагује, није биолошки разградив или не утиче неповољно на друге материје са којима долази у контакт на начин који може да доведе до повећања загађења животне средине или угрози здравље људи, а укупно излуживање и садржај загађујућих материја у отпаду и екотоксичност излужених материја не смеју бити значајни, а посебно не смеју да угрожавају квалитет површинских и/или подземних вода.</t>
    </r>
  </si>
  <si>
    <r>
      <rPr>
        <b/>
        <sz val="11"/>
        <rFont val="Calibri"/>
        <family val="2"/>
      </rPr>
      <t xml:space="preserve">Инсинерација (спаљивање) </t>
    </r>
    <r>
      <rPr>
        <sz val="11"/>
        <rFont val="Calibri"/>
        <family val="2"/>
      </rPr>
      <t>представља термички третман отпада у стационарном или мобилном постројењу са или без искоришћења енергије произведене сагоревањем путем оксидације, као и осталим поступцима термичког третмана отпада, као што су пиролиза, гасификација или плазма поступак, ако се супстанце које су резултат обраде накнадно спаљују.</t>
    </r>
  </si>
  <si>
    <r>
      <rPr>
        <b/>
        <sz val="11"/>
        <rFont val="Calibri"/>
        <family val="2"/>
      </rPr>
      <t>Искоришћење амбалажног отпада</t>
    </r>
    <r>
      <rPr>
        <sz val="11"/>
        <rFont val="Calibri"/>
        <family val="2"/>
      </rPr>
      <t xml:space="preserve"> у енергетске сврхе је коришћење амбалажног отпада у директном спаљивању са или без присуства друге врсте отпада са примарним циљем искоришћења топлоте.</t>
    </r>
  </si>
  <si>
    <r>
      <rPr>
        <b/>
        <sz val="11"/>
        <rFont val="Calibri"/>
        <family val="2"/>
      </rPr>
      <t>Једнократна амбалажа</t>
    </r>
    <r>
      <rPr>
        <sz val="11"/>
        <rFont val="Calibri"/>
        <family val="2"/>
      </rPr>
      <t xml:space="preserve"> је амбалажа која је пројектована ради коришћења само једном.</t>
    </r>
  </si>
  <si>
    <r>
      <rPr>
        <b/>
        <sz val="11"/>
        <rFont val="Calibri"/>
        <family val="2"/>
      </rPr>
      <t xml:space="preserve">Карактеризација отпада </t>
    </r>
    <r>
      <rPr>
        <sz val="11"/>
        <rFont val="Calibri"/>
        <family val="2"/>
      </rPr>
      <t>представља поступак испитивања којим се утврђују физичко-хемијске, хемијске и биолошке особине и састав отпада, односно одређује да ли отпад садржи или не садржи једну или више опасних карактеристика.</t>
    </r>
  </si>
  <si>
    <r>
      <rPr>
        <b/>
        <sz val="11"/>
        <rFont val="Calibri"/>
        <family val="2"/>
      </rPr>
      <t>Класификација отпада</t>
    </r>
    <r>
      <rPr>
        <sz val="11"/>
        <rFont val="Calibri"/>
        <family val="2"/>
      </rPr>
      <t xml:space="preserve"> представља поступак сврставања отпада на једну или више листа отпада које су утврђене посебним прописом, а према његовом пореклу, саставу и даљој намени.</t>
    </r>
  </si>
  <si>
    <r>
      <rPr>
        <b/>
        <sz val="11"/>
        <rFont val="Calibri"/>
        <family val="2"/>
      </rPr>
      <t>Ко-инсинерација (су-спаљивање)</t>
    </r>
    <r>
      <rPr>
        <sz val="11"/>
        <rFont val="Calibri"/>
        <family val="2"/>
      </rPr>
      <t xml:space="preserve"> је термички третман отпада у стационарном или мобилном постројењу чија је првенствена сврха производња енергије или производа и који користи отпад као основно или додатно гориво, укључујући третман путем оксидације, као и остале поступке термичког третмана отпада као што су пиролиза, гасификација или плазма поступак, ако се супстанце које су резултат обраде накнадно спаљују.</t>
    </r>
  </si>
  <si>
    <r>
      <rPr>
        <b/>
        <sz val="11"/>
        <rFont val="Calibri"/>
        <family val="2"/>
      </rPr>
      <t>Комерцијални отпад</t>
    </r>
    <r>
      <rPr>
        <sz val="11"/>
        <rFont val="Calibri"/>
        <family val="2"/>
      </rPr>
      <t xml:space="preserve"> представља отпад који настаје у предузећима, установама и другим институцијама које се у целини или делимично баве трговином, услугама, канцеларијским пословима, спортом, рекреацијом или забавом, осим отпада из домаћинства и индустријског отпада.</t>
    </r>
  </si>
  <si>
    <r>
      <rPr>
        <b/>
        <sz val="11"/>
        <rFont val="Calibri"/>
        <family val="2"/>
      </rPr>
      <t>Компонента амбалаже</t>
    </r>
    <r>
      <rPr>
        <sz val="11"/>
        <rFont val="Calibri"/>
        <family val="2"/>
      </rPr>
      <t xml:space="preserve"> је део амбалаже који се може ручно или једноставним физичким поступком одвојити.</t>
    </r>
  </si>
  <si>
    <r>
      <rPr>
        <b/>
        <sz val="11"/>
        <rFont val="Calibri"/>
        <family val="2"/>
      </rPr>
      <t>Компостирање</t>
    </r>
    <r>
      <rPr>
        <sz val="11"/>
        <rFont val="Calibri"/>
        <family val="2"/>
      </rPr>
      <t xml:space="preserve"> представља третман биоразградивог отпада под дејством микроорганизама, у циљу стварања компоста, у присуству кисеоника и под контролисаним условима.</t>
    </r>
  </si>
  <si>
    <r>
      <rPr>
        <b/>
        <sz val="11"/>
        <rFont val="Calibri"/>
        <family val="2"/>
      </rPr>
      <t xml:space="preserve">Комунални амбалажни отпад </t>
    </r>
    <r>
      <rPr>
        <sz val="11"/>
        <rFont val="Calibri"/>
        <family val="2"/>
      </rPr>
      <t>представља отпад од примарне и секундарне амбалаже који настаје као отпад у домаћинствима (кућни отпад) или у индустрији, занатским делатностима, услужним или другим делатностима (комерцијални отпад), а који је сличан отпаду из домаћинства у погледу његове природе или састава и сакупља се са одређене територијалне целине.</t>
    </r>
  </si>
  <si>
    <r>
      <rPr>
        <b/>
        <sz val="11"/>
        <rFont val="Calibri"/>
        <family val="2"/>
      </rPr>
      <t xml:space="preserve">Комунални отпад </t>
    </r>
    <r>
      <rPr>
        <sz val="11"/>
        <rFont val="Calibri"/>
        <family val="2"/>
      </rPr>
      <t>представља одвојено сакупљени отпад из домаћинства, укључујући папир, картон, стакло, метал, пластику, биоотпад, дрво, текстил, амбалажу, отпадну електричну и електронску опрему, отпадне батерије и акумулаторе, кабасти отпад и мешани комунални отпад и/или одвојено сакупљени отпад из других извора, ако је тај отпад сличан по природи и саставу отпаду из домаћинства, али не укључује отпад из производње, пољопривреде, шумарства, рибарства и аквакултуре, отпадна возила и отпад од грађења и рушења.</t>
    </r>
  </si>
  <si>
    <r>
      <rPr>
        <b/>
        <sz val="11"/>
        <rFont val="Calibri"/>
        <family val="2"/>
      </rPr>
      <t>Медицински отпад</t>
    </r>
    <r>
      <rPr>
        <sz val="11"/>
        <rFont val="Calibri"/>
        <family val="2"/>
      </rPr>
      <t xml:space="preserve"> представља отпад који настаје из објеката у којима се обавља здравствена заштита људи или животиња и/или са других места у којима се пружају здравствене и друге услуге (из дијагностике, експерименталног рада, лабораторија, чишћења, одржавања и дезинфекције простора и опреме), а обухвата неопасан и опасан медицински отпад. Неопасан медицински отпад који није загађен опасним или другим материјама, а који је по свом саставу сличан комуналном отпаду ( биоразградив и др.). Опасан медицински отпад који захтева посебно поступање, односно који има једну или више опасних карактеристика које га чине опасним отпадом, и то: патоанатомски отпад, оштри предмети,  отпад загађен крвљу и телесним течностима, инфективни, и потенцијално инфективни, остали опасан медицински отпад (хемијски отпад, отпад са високим садржајем тешких метала  ).</t>
    </r>
  </si>
  <si>
    <r>
      <rPr>
        <b/>
        <sz val="11"/>
        <rFont val="Calibri"/>
        <family val="2"/>
      </rPr>
      <t>Мобилно постројење за управљање отпадом</t>
    </r>
    <r>
      <rPr>
        <sz val="11"/>
        <rFont val="Calibri"/>
        <family val="2"/>
      </rPr>
      <t xml:space="preserve"> представља покретна техничка јединица у којој се отпад третира на месту настанка отпада, односно на другој локацији произвођача отпада или на локацији за коју оператер мобилног постројења поседује дозволу за складиштење исте врсте отпада који је предвиђен за третман и на којој испуњава услове за третман предметног отпада, уз претходно прибављену сагласност јединице локалне самоуправе.</t>
    </r>
  </si>
  <si>
    <r>
      <rPr>
        <b/>
        <sz val="11"/>
        <rFont val="Calibri"/>
        <family val="2"/>
      </rPr>
      <t>Неопасан отпад</t>
    </r>
    <r>
      <rPr>
        <sz val="11"/>
        <rFont val="Calibri"/>
        <family val="2"/>
      </rPr>
      <t xml:space="preserve"> представља отпад који нема карактеристике опасног отпада.</t>
    </r>
  </si>
  <si>
    <r>
      <rPr>
        <b/>
        <sz val="11"/>
        <rFont val="Calibri"/>
        <family val="2"/>
      </rPr>
      <t>Несанитарна депонија – сметлиште</t>
    </r>
    <r>
      <rPr>
        <sz val="11"/>
        <rFont val="Calibri"/>
        <family val="2"/>
      </rPr>
      <t xml:space="preserve"> представља место где јединице локалне самоуправе одлажу отпад у полуконтролисаним условима, којим управља јавно комунално предузеће и које има одређену инфраструктуру (ограду, капију, булдожер), а тело депоније није изграђено у складу са прописом којим се уређује одлагање отпада на депоније (нема водонепропусни слој, дренажни систем за одвођење отпадних вода и др.).</t>
    </r>
  </si>
  <si>
    <r>
      <rPr>
        <b/>
        <sz val="11"/>
        <rFont val="Calibri"/>
        <family val="2"/>
      </rPr>
      <t>Одвојено сакупљање</t>
    </r>
    <r>
      <rPr>
        <sz val="11"/>
        <rFont val="Calibri"/>
        <family val="2"/>
      </rPr>
      <t xml:space="preserve"> представља сакупљање отпада при чему се различите врсте сакупљеног отпада чувају одвојено по врсти и природи тако да се олакша њихов посебан третман.</t>
    </r>
  </si>
  <si>
    <r>
      <rPr>
        <b/>
        <sz val="11"/>
        <rFont val="Calibri"/>
        <family val="2"/>
      </rPr>
      <t>Одлагање амбалажног отпада</t>
    </r>
    <r>
      <rPr>
        <sz val="11"/>
        <rFont val="Calibri"/>
        <family val="2"/>
      </rPr>
      <t xml:space="preserve"> је било који поступак или метода поступања са амбалажним отпадом када не постоје могућности регенерације, рециклаже, прераде, директног поновног коришћења или употребе као алтернативног извора енергије, у складу са прописима којима се уређује управљање отпадом.</t>
    </r>
  </si>
  <si>
    <r>
      <rPr>
        <b/>
        <sz val="11"/>
        <rFont val="Calibri"/>
        <family val="2"/>
      </rPr>
      <t>Одлагање отпада</t>
    </r>
    <r>
      <rPr>
        <sz val="11"/>
        <rFont val="Calibri"/>
        <family val="2"/>
      </rPr>
      <t xml:space="preserve"> представља било која операција која није поновно искоришћење отпада, чак и када та операција има за секундарну последицу настајање супстанце или енергије.</t>
    </r>
  </si>
  <si>
    <r>
      <rPr>
        <b/>
        <sz val="11"/>
        <rFont val="Calibri"/>
        <family val="2"/>
      </rPr>
      <t>Опасан отпад</t>
    </r>
    <r>
      <rPr>
        <sz val="11"/>
        <rFont val="Calibri"/>
        <family val="2"/>
      </rPr>
      <t xml:space="preserve"> представља отпад који по свом пореклу, саставу или концентрацији опасних материја може проузроковати опасност по животну средину и здравље људи и има најмање једну од опасних карактеристика утврђених посебним прописима, укључујући и амбалажу у коју је опасан отпад био или је упакован.</t>
    </r>
  </si>
  <si>
    <r>
      <rPr>
        <b/>
        <sz val="11"/>
        <rFont val="Calibri"/>
        <family val="2"/>
      </rPr>
      <t>Оператер</t>
    </r>
    <r>
      <rPr>
        <sz val="11"/>
        <rFont val="Calibri"/>
        <family val="2"/>
      </rPr>
      <t xml:space="preserve"> представља свако правно лице или предузетник које, у складу са прописима, управља постројењем или га контролише или је овлашћен за доношење економских одлука у области техничког функционисања постројења и на чије име се издаје дозвола за управљање отпадом.</t>
    </r>
  </si>
  <si>
    <r>
      <rPr>
        <b/>
        <sz val="11"/>
        <rFont val="Calibri"/>
        <family val="2"/>
      </rPr>
      <t>Организовано тржиште отпадом</t>
    </r>
    <r>
      <rPr>
        <sz val="11"/>
        <rFont val="Calibri"/>
        <family val="2"/>
      </rPr>
      <t xml:space="preserve"> представља функционални оквир који омогућава ефикасан, одржив и транспарентан промет отпадом и секундарним сировинама.</t>
    </r>
  </si>
  <si>
    <r>
      <rPr>
        <b/>
        <sz val="11"/>
        <rFont val="Calibri"/>
        <family val="2"/>
      </rPr>
      <t>Органски поступак рециклаже</t>
    </r>
    <r>
      <rPr>
        <sz val="11"/>
        <rFont val="Calibri"/>
        <family val="2"/>
      </rPr>
      <t xml:space="preserve"> представља аеробни (производња компоста) или анаеробни (производња биогаса), третман биоразградљивих делова амбалажног отпада под контролисаним условима и уз коришћење микроорганизама којим се добија компост или метан. Одлагање отпада на специјално пројектоване депоније не сматра се обликом органске рециклаже.</t>
    </r>
  </si>
  <si>
    <r>
      <rPr>
        <b/>
        <sz val="11"/>
        <rFont val="Calibri"/>
        <family val="2"/>
      </rPr>
      <t>Отпад од грађења и рушења</t>
    </r>
    <r>
      <rPr>
        <sz val="11"/>
        <rFont val="Calibri"/>
        <family val="2"/>
      </rPr>
      <t xml:space="preserve"> представља отпад који настаје извођењем грађевинских и других радова на изградњи и рушењу објеката, адаптацијама, реновирању, реконструисању стамбених, индустријских и других објеката, одржавању и замени инфраструктурних објеката, као и ископима за стамбену, индустријску и путну инфраструктуру. Неопасан отпад од грађења и рушења који не садржи опасне материје (рециклабилан, инертан и др.). Опасан отпад од грађења и рушења који захтева посебно поступање, који има једну или више опасних карактеристика које га чине опасним отпадом (отпад који садржи азбест, отпад са високим садржајем тешких метала и др.).</t>
    </r>
  </si>
  <si>
    <r>
      <rPr>
        <b/>
        <sz val="11"/>
        <rFont val="Calibri"/>
        <family val="2"/>
      </rPr>
      <t xml:space="preserve">Отпад </t>
    </r>
    <r>
      <rPr>
        <sz val="11"/>
        <rFont val="Calibri"/>
        <family val="2"/>
      </rPr>
      <t>представља свака материја или предмет који држалац одбацује, намерава или је неопходно да одбаци.</t>
    </r>
  </si>
  <si>
    <r>
      <rPr>
        <b/>
        <sz val="11"/>
        <rFont val="Calibri"/>
        <family val="2"/>
      </rPr>
      <t xml:space="preserve">Отпадни муљ </t>
    </r>
    <r>
      <rPr>
        <sz val="11"/>
        <rFont val="Calibri"/>
        <family val="2"/>
      </rPr>
      <t>представља муљ настао у постројењима за пречишћавање комуналних и индустријских отпадних вода и у другим сличним уређајима за пречишћавање отпадних вода.</t>
    </r>
  </si>
  <si>
    <r>
      <rPr>
        <b/>
        <sz val="11"/>
        <rFont val="Calibri"/>
        <family val="2"/>
      </rPr>
      <t>Пиролиза отпада п</t>
    </r>
    <r>
      <rPr>
        <sz val="11"/>
        <rFont val="Calibri"/>
        <family val="2"/>
      </rPr>
      <t>редставља хемијски процес током којег долази до разлагања органске фракције отпада при повишеној температури и у одсуству кисеоника.</t>
    </r>
  </si>
  <si>
    <r>
      <rPr>
        <b/>
        <sz val="11"/>
        <rFont val="Calibri"/>
        <family val="2"/>
      </rPr>
      <t>Плазма поступак</t>
    </r>
    <r>
      <rPr>
        <sz val="11"/>
        <rFont val="Calibri"/>
        <family val="2"/>
      </rPr>
      <t xml:space="preserve"> представља третман отпада на високим температурама створеним електричним луком, тј. Електропражњењем у инертној атмосфери, при чему се отпад разлаже на гасовите продукте и чврсти остакљени остатак.</t>
    </r>
  </si>
  <si>
    <r>
      <rPr>
        <b/>
        <sz val="11"/>
        <rFont val="Calibri"/>
        <family val="2"/>
      </rPr>
      <t xml:space="preserve">Повратна амбалажа </t>
    </r>
    <r>
      <rPr>
        <sz val="11"/>
        <rFont val="Calibri"/>
        <family val="2"/>
      </rPr>
      <t>је амбалажа која се, након враћања од стране потрошача, поновно употребљава за исту намену.</t>
    </r>
  </si>
  <si>
    <r>
      <rPr>
        <b/>
        <sz val="11"/>
        <rFont val="Calibri"/>
        <family val="2"/>
      </rPr>
      <t>Поновна употреба амбалаже</t>
    </r>
    <r>
      <rPr>
        <sz val="11"/>
        <rFont val="Calibri"/>
        <family val="2"/>
      </rPr>
      <t xml:space="preserve"> представља сваку операцију којом се амбалажа, која је тако планирана и пројектована да обави минималан број пражњења и пуњења током употребе (вишекратна употреба), поново напуни или употреби за исту намену за коју је планирана, са или без помоћних средстава присутних на тржишту која омогућавају да се амбалажа поново напуни. Поново употребљена амбалажа постаје отпад ако се дуже време поново не употреби.</t>
    </r>
  </si>
  <si>
    <r>
      <rPr>
        <b/>
        <sz val="11"/>
        <rFont val="Calibri"/>
        <family val="2"/>
      </rPr>
      <t>Поновна употреба</t>
    </r>
    <r>
      <rPr>
        <sz val="11"/>
        <rFont val="Calibri"/>
        <family val="2"/>
      </rPr>
      <t xml:space="preserve"> је свака операција којом се омогућава поновно коришћење производа или његових делова који нису отпад, за исту сврху за коју су намењени.</t>
    </r>
  </si>
  <si>
    <r>
      <rPr>
        <b/>
        <sz val="11"/>
        <rFont val="Calibri"/>
        <family val="2"/>
      </rPr>
      <t>Поновно искоришћење отпада</t>
    </r>
    <r>
      <rPr>
        <sz val="11"/>
        <rFont val="Calibri"/>
        <family val="2"/>
      </rPr>
      <t xml:space="preserve"> је свака операција чији је главни резултат употреба отпада у корисне сврхе када отпад замењује друге материјале које би иначе требало употребити за ту сврху или отпад који се припрема како би испунио ту сврху, у постројењу или шире у привредним делатностима.</t>
    </r>
  </si>
  <si>
    <r>
      <rPr>
        <b/>
        <sz val="11"/>
        <rFont val="Calibri"/>
        <family val="2"/>
      </rPr>
      <t>Посебни токови отпада</t>
    </r>
    <r>
      <rPr>
        <sz val="11"/>
        <rFont val="Calibri"/>
        <family val="2"/>
      </rPr>
      <t xml:space="preserve"> су они за чије је управљање су прописане посебне мере које се односе на сакупљање, транспорт, складиштење, третман, односно поновно искоришћење и одлагање </t>
    </r>
    <r>
      <rPr>
        <u/>
        <sz val="11"/>
        <rFont val="Calibri"/>
        <family val="2"/>
      </rPr>
      <t>(истрошене батерије и акумулатори, отпадна уља, отпадне гуме, отпад од електричних и електронских производа, отпадна возила, амбалажни отпад, отпадне флуоресцентне цеви које садрже живу, отпад из производње титан диоксида, фармацеутски и медицински отпад, PCB и PCB отпад,  отпад од азбеста, POPS отпад, отпад од грађења и рушења, отпадни муљ, отпадна жива и живина једињења).</t>
    </r>
  </si>
  <si>
    <r>
      <rPr>
        <b/>
        <sz val="11"/>
        <rFont val="Calibri"/>
        <family val="2"/>
      </rPr>
      <t xml:space="preserve">Посредник </t>
    </r>
    <r>
      <rPr>
        <sz val="11"/>
        <rFont val="Calibri"/>
        <family val="2"/>
      </rPr>
      <t>представља правно лице или предузетник који организује поновно искоришћење или одлагање отпада у име других лица и који не преузима отпад у посед.</t>
    </r>
  </si>
  <si>
    <r>
      <rPr>
        <b/>
        <sz val="11"/>
        <rFont val="Calibri"/>
        <family val="2"/>
      </rPr>
      <t xml:space="preserve">Постројење за управљање отпадом </t>
    </r>
    <r>
      <rPr>
        <sz val="11"/>
        <rFont val="Calibri"/>
        <family val="2"/>
      </rPr>
      <t>представља стационарна или мобилна техничка јединица за третман, односно поновно искоришћење или одлагање отпада, која заједно са грађевинским делом чини технолошку целину.</t>
    </r>
  </si>
  <si>
    <r>
      <rPr>
        <b/>
        <sz val="11"/>
        <rFont val="Calibri"/>
        <family val="2"/>
      </rPr>
      <t>Потврда за обављање делатности управљања отпадом</t>
    </r>
    <r>
      <rPr>
        <sz val="11"/>
        <rFont val="Calibri"/>
        <family val="2"/>
      </rPr>
      <t xml:space="preserve"> представља решење надлежног органа којим се правном лицу или предузетнику одобрава обављање делатности управљања отпадом и утврђују услови поступања са отпадом на начин који обезбеђује најмањи ризик по здравље људи и животну средину.</t>
    </r>
  </si>
  <si>
    <r>
      <rPr>
        <b/>
        <sz val="11"/>
        <rFont val="Calibri"/>
        <family val="2"/>
      </rPr>
      <t>Превенција</t>
    </r>
    <r>
      <rPr>
        <sz val="11"/>
        <rFont val="Calibri"/>
        <family val="2"/>
      </rPr>
      <t xml:space="preserve"> обухвата мере предузете пре него што супстанца, материјал или производ постане отпад, којима се смањују количине отпада, укључујући поновну употребу производа или продужење животног циклуса производа или штетних утицаја произведеног отпада на животну средину и здравље људи или садржај штетних супстанци у материјалима и производима.</t>
    </r>
  </si>
  <si>
    <r>
      <rPr>
        <b/>
        <sz val="11"/>
        <rFont val="Calibri"/>
        <family val="2"/>
      </rPr>
      <t>Прекогранично кретање отпада</t>
    </r>
    <r>
      <rPr>
        <sz val="11"/>
        <rFont val="Calibri"/>
        <family val="2"/>
      </rPr>
      <t xml:space="preserve"> представља кретање отпада из једне области под јурисдикцијом једне државе или кроз област која није под националном јурисдикцијом било које државе, под условом да су најмање две државе укључене у кретање.</t>
    </r>
  </si>
  <si>
    <r>
      <rPr>
        <b/>
        <sz val="11"/>
        <rFont val="Calibri"/>
        <family val="2"/>
      </rPr>
      <t>Припрема за поновну употребу отпада</t>
    </r>
    <r>
      <rPr>
        <sz val="11"/>
        <rFont val="Calibri"/>
        <family val="2"/>
      </rPr>
      <t xml:space="preserve"> су операције поновног искоришћења отпада које се односе на проверу, чишћење или поправку којима се производи или делови тих производа који су постали отпад, припремају тако да могу бити поновно употребљени, без било какве друге претходне обраде.</t>
    </r>
  </si>
  <si>
    <t>Произвођач отпада представља свако лице чијом активношћу настаје отпад (изворни произвођач отпада) или свако лице чијом активношћу претходног третмана, мешања или другим поступцима долази до промене састава или природе отпада.</t>
  </si>
  <si>
    <r>
      <rPr>
        <b/>
        <sz val="11"/>
        <rFont val="Calibri"/>
        <family val="2"/>
      </rPr>
      <t>Произвођач производа</t>
    </r>
    <r>
      <rPr>
        <sz val="11"/>
        <rFont val="Calibri"/>
        <family val="2"/>
      </rPr>
      <t xml:space="preserve"> представља правно лице или предузетник који у оквиру своје делатности израђује, производи и продаје производ, без обзира на начин продаје, укључујући продају на даљину или увози производ и ставља производ на тржиште.</t>
    </r>
  </si>
  <si>
    <r>
      <rPr>
        <b/>
        <sz val="11"/>
        <rFont val="Calibri"/>
        <family val="2"/>
      </rPr>
      <t>Регион за управљање отпадом</t>
    </r>
    <r>
      <rPr>
        <sz val="11"/>
        <rFont val="Calibri"/>
        <family val="2"/>
      </rPr>
      <t xml:space="preserve"> представља просторна целина која обухвата више суседних јединица локалне самоуправе које, у складу са споразумом који закључују те јединице локалне самоуправе, заједнички управљају отпадом у циљу успостављања одрживог система управљања отпадом.</t>
    </r>
  </si>
  <si>
    <r>
      <rPr>
        <b/>
        <sz val="11"/>
        <rFont val="Calibri"/>
        <family val="2"/>
      </rPr>
      <t>Рециклажа амбалажног отпада</t>
    </r>
    <r>
      <rPr>
        <sz val="11"/>
        <rFont val="Calibri"/>
        <family val="2"/>
      </rPr>
      <t xml:space="preserve"> је поновна прерада амбалажног отпада у оквиру производног процеса за првобитну намену или за остале намене, укључујући органску рециклажу а искључујући искоришћење у енергетске сврхе.</t>
    </r>
  </si>
  <si>
    <r>
      <rPr>
        <b/>
        <sz val="11"/>
        <rFont val="Calibri"/>
        <family val="2"/>
      </rPr>
      <t>Рециклажа</t>
    </r>
    <r>
      <rPr>
        <sz val="11"/>
        <rFont val="Calibri"/>
        <family val="2"/>
      </rPr>
      <t xml:space="preserve"> је свака операција поновног искоришћења којом се отпад прерађује у производ, материјале или супстанце без обзира да ли се користе за првобитну или другу намену, укључујући поновну производњу органских материјала, осим поновног искоришћења у енергетске сврхе и поновне прераде у материјале који су намењени за коришћење као гориво или за прекривање депонија.</t>
    </r>
  </si>
  <si>
    <r>
      <rPr>
        <b/>
        <sz val="11"/>
        <rFont val="Calibri"/>
        <family val="2"/>
      </rPr>
      <t>Сакупљање отпада</t>
    </r>
    <r>
      <rPr>
        <sz val="11"/>
        <rFont val="Calibri"/>
        <family val="2"/>
      </rPr>
      <t xml:space="preserve"> представља прикупљање отпада, укључујући и разврставање и привремено складиштење код произвођача отпада за потребе транспорта до постројења за управљање отпадом.</t>
    </r>
  </si>
  <si>
    <r>
      <rPr>
        <b/>
        <sz val="11"/>
        <rFont val="Calibri"/>
        <family val="2"/>
      </rPr>
      <t>Сакупљач отпада</t>
    </r>
    <r>
      <rPr>
        <sz val="11"/>
        <rFont val="Calibri"/>
        <family val="2"/>
      </rPr>
      <t xml:space="preserve"> представља предузетник или правно лице које сакупља отпад.</t>
    </r>
  </si>
  <si>
    <r>
      <rPr>
        <b/>
        <sz val="11"/>
        <rFont val="Calibri"/>
        <family val="2"/>
      </rPr>
      <t>Секундарна сировина</t>
    </r>
    <r>
      <rPr>
        <sz val="11"/>
        <rFont val="Calibri"/>
        <family val="2"/>
      </rPr>
      <t xml:space="preserve"> представља отпад који се може користити за рециклажу ради добијања сировине за производњу истог или другог производа (папир, картон, метал, стакло, пластика и др.).</t>
    </r>
  </si>
  <si>
    <r>
      <rPr>
        <b/>
        <sz val="11"/>
        <rFont val="Calibri"/>
        <family val="2"/>
      </rPr>
      <t>Складиштење отпада</t>
    </r>
    <r>
      <rPr>
        <sz val="11"/>
        <rFont val="Calibri"/>
        <family val="2"/>
      </rPr>
      <t xml:space="preserve"> представља привремено чување отпада на локацији произвођача или власника и/или другог држаоца отпада, као и активност оператера у објекту опремљеном и регистрованом за складиштење отпада.</t>
    </r>
  </si>
  <si>
    <r>
      <rPr>
        <b/>
        <sz val="11"/>
        <rFont val="Calibri"/>
        <family val="2"/>
      </rPr>
      <t>Стабилизација/солидификација</t>
    </r>
    <r>
      <rPr>
        <sz val="11"/>
        <rFont val="Calibri"/>
        <family val="2"/>
      </rPr>
      <t xml:space="preserve"> представља процес у коме се смањује могућност емисије опасних и штетних материја из отпада применом физичких и/или хемијских поступака.</t>
    </r>
  </si>
  <si>
    <r>
      <rPr>
        <b/>
        <sz val="11"/>
        <rFont val="Calibri"/>
        <family val="2"/>
      </rPr>
      <t xml:space="preserve">Транспорт отпада </t>
    </r>
    <r>
      <rPr>
        <sz val="11"/>
        <rFont val="Calibri"/>
        <family val="2"/>
      </rPr>
      <t>представља превоз отпада ван постројења који обухвата утовар, превоз (као и претовар) и истовар отпада.</t>
    </r>
  </si>
  <si>
    <r>
      <rPr>
        <b/>
        <sz val="11"/>
        <rFont val="Calibri"/>
        <family val="2"/>
      </rPr>
      <t xml:space="preserve">Трансфер станица </t>
    </r>
    <r>
      <rPr>
        <sz val="11"/>
        <rFont val="Calibri"/>
        <family val="2"/>
      </rPr>
      <t>је место до којег се отпад допрема и привремено складишти ради раздвајања или претовара пре транспорта на третман односно поновно искоришћење или одлагање.</t>
    </r>
  </si>
  <si>
    <r>
      <rPr>
        <b/>
        <sz val="11"/>
        <rFont val="Calibri"/>
        <family val="2"/>
      </rPr>
      <t>Трговац отпадом ј</t>
    </r>
    <r>
      <rPr>
        <sz val="11"/>
        <rFont val="Calibri"/>
        <family val="2"/>
      </rPr>
      <t>е свако правно лице или предузетник који у своје име купује и продаје отпад, укључујући и посредника који може да преузима отпад у посед.</t>
    </r>
  </si>
  <si>
    <r>
      <rPr>
        <b/>
        <sz val="11"/>
        <rFont val="Calibri"/>
        <family val="2"/>
      </rPr>
      <t xml:space="preserve">Третман отпада </t>
    </r>
    <r>
      <rPr>
        <sz val="11"/>
        <rFont val="Calibri"/>
        <family val="2"/>
      </rPr>
      <t>обухвата операције поновног искоришћења или одлагања, укључујући претходну припрему за поновно искоришћење или одлагање.</t>
    </r>
  </si>
  <si>
    <r>
      <rPr>
        <b/>
        <sz val="11"/>
        <rFont val="Calibri"/>
        <family val="2"/>
      </rPr>
      <t>Управљање амбалажним отпадом</t>
    </r>
    <r>
      <rPr>
        <sz val="11"/>
        <rFont val="Calibri"/>
        <family val="2"/>
      </rPr>
      <t xml:space="preserve"> представља планирање и организовање активности везаних за сакупљање, транспорт, складиштење, третман и одлагање амбалажног отпада, укључујући надзор над тим активностима и бригу о постројењима за управљање отпадом после затварања.</t>
    </r>
  </si>
  <si>
    <r>
      <rPr>
        <b/>
        <sz val="11"/>
        <rFont val="Calibri"/>
        <family val="2"/>
      </rPr>
      <t xml:space="preserve">Управљање отпадом </t>
    </r>
    <r>
      <rPr>
        <sz val="11"/>
        <rFont val="Calibri"/>
        <family val="2"/>
      </rPr>
      <t>представља спровођење прописаних мера за поступање са отпадом у оквиру сакупљања, транспорта, складиштења, третмана, односно поновног искоришћења и одлагања отпада, укључујући и надзор над тим активностима и бригу о постројењима за управљање отпадом после затварања и активности које предузима трговац и посредник.</t>
    </r>
  </si>
  <si>
    <r>
      <rPr>
        <b/>
        <sz val="11"/>
        <rFont val="Calibri"/>
        <family val="2"/>
      </rPr>
      <t xml:space="preserve">Фармацеутски отпад </t>
    </r>
    <r>
      <rPr>
        <sz val="11"/>
        <rFont val="Calibri"/>
        <family val="2"/>
      </rPr>
      <t>представљају сви лекови, препарати и сировине, укључујући и њихову примарну амбалажу, као и сав прибор коришћен за њихову припрему и примену. Фармацеутски отпад може бити: Неопасан фармацеутски отпад који не представља опасност по животну средину и здравље људи, a третира се по поступку прописаном за управљање опасним фармацеутским отпадом и Опасан фармацеутски отпад настао од лекова и дезинфицијенаса који садрже тешке метале, као и лекова познатог и непознатог састава и лекова чији се састав не може утврдити, цитотоксични и цитостатски отпад.</t>
    </r>
  </si>
  <si>
    <r>
      <rPr>
        <b/>
        <sz val="11"/>
        <rFont val="Calibri"/>
        <family val="2"/>
      </rPr>
      <t>Функционална јединица амбалаже</t>
    </r>
    <r>
      <rPr>
        <sz val="11"/>
        <rFont val="Calibri"/>
        <family val="2"/>
      </rPr>
      <t xml:space="preserve"> подразумева више компонената спојених заједно у облику који крајњи корисник користи.</t>
    </r>
  </si>
  <si>
    <r>
      <rPr>
        <b/>
        <sz val="11"/>
        <rFont val="Calibri"/>
        <family val="2"/>
      </rPr>
      <t xml:space="preserve">Центар за сакупљање отпада </t>
    </r>
    <r>
      <rPr>
        <sz val="11"/>
        <rFont val="Calibri"/>
        <family val="2"/>
      </rPr>
      <t>представља место одређено одлуком јединице локалне самоуправе, на које грађани доносе отпад и кабасти отпад (намештај и бела техника, баштенски отпад, материјал погодан за рециклажу, укључујући и опасан отпад из домаћинства).</t>
    </r>
  </si>
  <si>
    <r>
      <rPr>
        <b/>
        <sz val="11"/>
        <rFont val="Calibri"/>
        <family val="2"/>
      </rPr>
      <t>PCB</t>
    </r>
    <r>
      <rPr>
        <sz val="11"/>
        <rFont val="Calibri"/>
        <family val="2"/>
      </rPr>
      <t xml:space="preserve"> јесу полихлоровани бифенили (PCB), полихлоровани терфенили (PCT), монометил-тетрахлородифенилметани, монометил-дихлородифенилметани, монометил-дибромодифенилметани или било која смеша која садржи неку од ових материја у концентрацији већој од 0,005 процентног масеног удела. PCB отпади јесу отпади, укључујући уређаје, објекте, материјале или течности које садрже, састоје се или су контаминирани PCB.</t>
    </r>
  </si>
  <si>
    <t>Комунални отпад</t>
  </si>
  <si>
    <t>ЈАВНО ДОСТУПНИ РЕГИСТРИ У ОБЛАСТИ УПРАВЉАЊА ОТПАДОМ</t>
  </si>
  <si>
    <t>Регистар дозвола за управљање отпадом</t>
  </si>
  <si>
    <t>Регистар дозвола за управљање амбалажом и амбалажним отпадом</t>
  </si>
  <si>
    <t>Регистар одузетих дозвола за управљање отпадом</t>
  </si>
  <si>
    <t>Регистар посредника у управљању отпадом, односно трговаца отпадом</t>
  </si>
  <si>
    <t>Назив регистра и линк</t>
  </si>
  <si>
    <t>Подаци у регистру</t>
  </si>
  <si>
    <t>Врста отпада: Опасан/ Неопасан
Врста дозволе: 1) Сакупљање; 2) Транспорт; 3) Складиштење; 4) Третман; 5) Одлагање.
Назив правног субјеката</t>
  </si>
  <si>
    <t>https://sepa.gov.rs/registri-u-oblasti-upravljanja-otpadom/</t>
  </si>
  <si>
    <t>Назив предузећа</t>
  </si>
  <si>
    <t>Агенција за заштиту животне средине</t>
  </si>
  <si>
    <t>Министарство заштите животне средине</t>
  </si>
  <si>
    <t>Република Србија</t>
  </si>
  <si>
    <t xml:space="preserve">Метал </t>
  </si>
  <si>
    <t xml:space="preserve">Пластика </t>
  </si>
  <si>
    <t>Месец</t>
  </si>
  <si>
    <t>t</t>
  </si>
  <si>
    <t>m3</t>
  </si>
  <si>
    <t xml:space="preserve">Чврсти отпад </t>
  </si>
  <si>
    <t xml:space="preserve">Укупно чврсти отпад </t>
  </si>
  <si>
    <t>Остали и отпад</t>
  </si>
  <si>
    <t>ЕВИДЕНЦИЈА ОТПАДА</t>
  </si>
  <si>
    <t>Остали течни отпад</t>
  </si>
  <si>
    <t xml:space="preserve">Укупно течни отпад </t>
  </si>
  <si>
    <t>ИЗВЕШТАЈ – УПРАВЉАЊЕ ОТПАДОМ</t>
  </si>
  <si>
    <t>Гума, кожа и остали отпад</t>
  </si>
  <si>
    <t>Чврсти отпад [тона годишње]</t>
  </si>
  <si>
    <t>Биоразградиви отпад / Компостирање</t>
  </si>
  <si>
    <t>Рециклажа и компостирање</t>
  </si>
  <si>
    <t>Поновно искоришћење отпада и/или предаја отпада сакупљачу</t>
  </si>
  <si>
    <t>Управљање отпадом: значење термина</t>
  </si>
  <si>
    <t>Одрживо управљање отпадом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</si>
</sst>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34" x14ac:knownFonts="1">
    <font>
      <sz val="11"/>
      <color theme="1"/>
      <name val="Calibri"/>
      <family val="2"/>
      <scheme val="minor"/>
    </font>
    <font>
      <sz val="11"/>
      <color theme="1"/>
      <name val="Calibri"/>
      <family val="2"/>
      <scheme val="minor"/>
    </font>
    <font>
      <sz val="10"/>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rgb="FF000000"/>
      <name val="Calibri"/>
      <family val="2"/>
      <scheme val="minor"/>
    </font>
    <font>
      <sz val="10"/>
      <color theme="1"/>
      <name val="Calibri"/>
      <family val="2"/>
      <scheme val="minor"/>
    </font>
    <font>
      <b/>
      <sz val="10"/>
      <name val="Calibri"/>
      <family val="2"/>
      <scheme val="minor"/>
    </font>
    <font>
      <sz val="8"/>
      <name val="Calibri"/>
      <family val="2"/>
      <scheme val="minor"/>
    </font>
    <font>
      <b/>
      <sz val="10"/>
      <color theme="0"/>
      <name val="Calibri"/>
      <family val="2"/>
      <scheme val="minor"/>
    </font>
    <font>
      <b/>
      <sz val="10"/>
      <color theme="1"/>
      <name val="Calibri"/>
      <family val="2"/>
      <scheme val="minor"/>
    </font>
    <font>
      <sz val="11"/>
      <color rgb="FFFF0000"/>
      <name val="Calibri"/>
      <family val="2"/>
      <scheme val="minor"/>
    </font>
    <font>
      <sz val="10"/>
      <name val="Arial"/>
      <family val="2"/>
      <charset val="238"/>
    </font>
    <font>
      <b/>
      <sz val="10"/>
      <name val="Calibri"/>
      <family val="2"/>
      <charset val="238"/>
      <scheme val="minor"/>
    </font>
    <font>
      <sz val="10"/>
      <name val="Calibri"/>
      <family val="2"/>
      <charset val="238"/>
      <scheme val="minor"/>
    </font>
    <font>
      <b/>
      <sz val="10"/>
      <color rgb="FF000000"/>
      <name val="Calibri"/>
      <family val="2"/>
      <scheme val="minor"/>
    </font>
    <font>
      <sz val="10"/>
      <name val="Calibri"/>
      <family val="2"/>
      <scheme val="minor"/>
    </font>
    <font>
      <b/>
      <sz val="11"/>
      <name val="Calibri"/>
      <family val="2"/>
      <scheme val="minor"/>
    </font>
    <font>
      <b/>
      <sz val="20"/>
      <color theme="0"/>
      <name val="Calibri"/>
      <family val="2"/>
      <charset val="238"/>
      <scheme val="minor"/>
    </font>
    <font>
      <i/>
      <sz val="10"/>
      <color theme="1"/>
      <name val="Calibri"/>
      <family val="2"/>
      <charset val="238"/>
      <scheme val="minor"/>
    </font>
    <font>
      <u/>
      <sz val="11"/>
      <color theme="10"/>
      <name val="Calibri"/>
      <family val="2"/>
      <scheme val="minor"/>
    </font>
    <font>
      <sz val="9"/>
      <color theme="1"/>
      <name val="Calibri"/>
      <family val="2"/>
      <scheme val="minor"/>
    </font>
    <font>
      <u/>
      <sz val="10"/>
      <color theme="10"/>
      <name val="Calibri"/>
      <family val="2"/>
      <scheme val="minor"/>
    </font>
    <font>
      <sz val="9"/>
      <color theme="1"/>
      <name val="Calibri"/>
      <family val="2"/>
      <charset val="238"/>
      <scheme val="minor"/>
    </font>
    <font>
      <b/>
      <sz val="9"/>
      <color theme="1"/>
      <name val="Calibri"/>
      <family val="2"/>
      <charset val="238"/>
      <scheme val="minor"/>
    </font>
    <font>
      <sz val="11"/>
      <name val="Calibri"/>
      <family val="2"/>
    </font>
    <font>
      <b/>
      <sz val="11"/>
      <name val="Calibri"/>
      <family val="2"/>
    </font>
    <font>
      <u/>
      <sz val="11"/>
      <name val="Calibri"/>
      <family val="2"/>
    </font>
    <font>
      <sz val="10"/>
      <color rgb="FF0000FF"/>
      <name val="Calibri"/>
      <family val="2"/>
      <scheme val="minor"/>
    </font>
    <font>
      <sz val="10"/>
      <color rgb="FF0000FF"/>
      <name val="Calibri"/>
      <family val="2"/>
      <charset val="238"/>
      <scheme val="minor"/>
    </font>
    <font>
      <sz val="10"/>
      <name val="Calibri"/>
      <family val="2"/>
      <charset val="238"/>
    </font>
    <font>
      <b/>
      <sz val="10"/>
      <color rgb="FFC00000"/>
      <name val="Calibri"/>
      <family val="2"/>
      <charset val="238"/>
      <scheme val="minor"/>
    </font>
    <font>
      <sz val="10"/>
      <color rgb="FFC00000"/>
      <name val="Calibri"/>
      <family val="2"/>
      <charset val="238"/>
      <scheme val="minor"/>
    </font>
    <font>
      <b/>
      <sz val="11"/>
      <color theme="0"/>
      <name val="Calibri"/>
      <family val="2"/>
      <charset val="238"/>
      <scheme val="minor"/>
    </font>
  </fonts>
  <fills count="13">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9"/>
        <bgColor indexed="64"/>
      </patternFill>
    </fill>
  </fills>
  <borders count="25">
    <border>
      <left/>
      <right/>
      <top/>
      <bottom/>
      <diagonal/>
    </border>
    <border>
      <left/>
      <right/>
      <top/>
      <bottom style="medium">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cellStyleXfs>
  <cellXfs count="108">
    <xf numFmtId="0" fontId="0" fillId="0" borderId="0" xfId="0"/>
    <xf numFmtId="0" fontId="3" fillId="0" borderId="0" xfId="0" applyFont="1"/>
    <xf numFmtId="0" fontId="0" fillId="0" borderId="0" xfId="0" applyAlignment="1">
      <alignment horizontal="center"/>
    </xf>
    <xf numFmtId="0" fontId="6" fillId="0" borderId="0" xfId="0" applyFont="1"/>
    <xf numFmtId="0" fontId="6" fillId="0" borderId="0" xfId="0" applyFont="1" applyAlignment="1">
      <alignment horizontal="center"/>
    </xf>
    <xf numFmtId="164" fontId="0" fillId="0" borderId="0" xfId="0" applyNumberFormat="1" applyAlignment="1">
      <alignment vertical="center"/>
    </xf>
    <xf numFmtId="0" fontId="0" fillId="0" borderId="0" xfId="0" applyAlignment="1">
      <alignment vertical="center"/>
    </xf>
    <xf numFmtId="0" fontId="4" fillId="0" borderId="0" xfId="0" applyFont="1" applyAlignment="1">
      <alignment horizontal="center"/>
    </xf>
    <xf numFmtId="0" fontId="9" fillId="4" borderId="1" xfId="0" applyFont="1" applyFill="1" applyBorder="1" applyAlignment="1">
      <alignment horizontal="center" vertical="center"/>
    </xf>
    <xf numFmtId="0" fontId="9" fillId="4" borderId="1" xfId="0" applyFont="1" applyFill="1" applyBorder="1" applyAlignment="1">
      <alignment vertical="center"/>
    </xf>
    <xf numFmtId="0" fontId="0" fillId="3" borderId="4" xfId="0" applyFill="1" applyBorder="1"/>
    <xf numFmtId="0" fontId="0" fillId="3" borderId="5" xfId="0" applyFill="1" applyBorder="1"/>
    <xf numFmtId="0" fontId="0" fillId="3" borderId="6" xfId="0" applyFill="1" applyBorder="1"/>
    <xf numFmtId="49" fontId="12" fillId="0" borderId="0" xfId="0" applyNumberFormat="1" applyFont="1" applyAlignment="1">
      <alignment horizontal="left"/>
    </xf>
    <xf numFmtId="0" fontId="9" fillId="4" borderId="1" xfId="0" applyFont="1" applyFill="1" applyBorder="1" applyAlignment="1">
      <alignment horizontal="left" vertical="center"/>
    </xf>
    <xf numFmtId="0" fontId="10" fillId="0" borderId="0" xfId="0" applyFont="1"/>
    <xf numFmtId="0" fontId="4" fillId="0" borderId="0" xfId="0" applyFont="1"/>
    <xf numFmtId="0" fontId="0" fillId="0" borderId="2" xfId="0" applyBorder="1" applyAlignment="1">
      <alignment horizontal="center"/>
    </xf>
    <xf numFmtId="0" fontId="0" fillId="0" borderId="0" xfId="0" applyAlignment="1">
      <alignment horizontal="justify"/>
    </xf>
    <xf numFmtId="0" fontId="3" fillId="0" borderId="0" xfId="0" applyFont="1" applyAlignment="1">
      <alignment horizontal="center"/>
    </xf>
    <xf numFmtId="0" fontId="17" fillId="5" borderId="2" xfId="0" applyFont="1" applyFill="1" applyBorder="1" applyAlignment="1">
      <alignment horizont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43" fontId="14" fillId="0" borderId="2" xfId="2" applyFont="1" applyBorder="1" applyAlignment="1">
      <alignment horizontal="left" vertical="center"/>
    </xf>
    <xf numFmtId="43" fontId="16" fillId="0" borderId="2" xfId="2" applyFont="1" applyFill="1" applyBorder="1" applyAlignment="1">
      <alignment horizontal="center" vertical="center" wrapText="1"/>
    </xf>
    <xf numFmtId="43" fontId="14" fillId="0" borderId="2" xfId="2" applyFont="1" applyBorder="1" applyAlignment="1">
      <alignment horizontal="center" vertical="center"/>
    </xf>
    <xf numFmtId="43" fontId="14" fillId="6" borderId="2" xfId="2" applyFont="1" applyFill="1" applyBorder="1" applyAlignment="1">
      <alignment horizontal="center" vertical="center"/>
    </xf>
    <xf numFmtId="43" fontId="14" fillId="6" borderId="3" xfId="2" applyFont="1" applyFill="1" applyBorder="1" applyAlignment="1">
      <alignment horizontal="center" vertical="center"/>
    </xf>
    <xf numFmtId="10" fontId="0" fillId="0" borderId="0" xfId="1" applyNumberFormat="1" applyFont="1" applyFill="1" applyBorder="1"/>
    <xf numFmtId="10" fontId="0" fillId="0" borderId="0" xfId="0" applyNumberFormat="1"/>
    <xf numFmtId="0" fontId="13" fillId="0" borderId="2" xfId="0" applyFont="1" applyBorder="1" applyAlignment="1">
      <alignment horizontal="right" vertical="center" wrapText="1"/>
    </xf>
    <xf numFmtId="0" fontId="6" fillId="0" borderId="0" xfId="0" applyFont="1" applyAlignment="1">
      <alignment horizontal="right" vertical="center"/>
    </xf>
    <xf numFmtId="0" fontId="15" fillId="0" borderId="2" xfId="0" applyFont="1" applyBorder="1" applyAlignment="1">
      <alignment horizontal="center" vertical="center"/>
    </xf>
    <xf numFmtId="0" fontId="9" fillId="4" borderId="1" xfId="0" applyFont="1" applyFill="1" applyBorder="1" applyAlignment="1">
      <alignment horizontal="justify" vertical="center"/>
    </xf>
    <xf numFmtId="0" fontId="6" fillId="0" borderId="0" xfId="0" applyFont="1" applyAlignment="1">
      <alignment horizontal="justify"/>
    </xf>
    <xf numFmtId="0" fontId="6" fillId="0" borderId="14" xfId="0" applyFont="1" applyBorder="1" applyAlignment="1">
      <alignment horizontal="center" vertical="center" wrapText="1"/>
    </xf>
    <xf numFmtId="0" fontId="6" fillId="0" borderId="14" xfId="0" applyFont="1" applyBorder="1" applyAlignment="1">
      <alignment horizontal="justify" vertical="center" wrapText="1"/>
    </xf>
    <xf numFmtId="0" fontId="4" fillId="8" borderId="14"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0" applyFont="1" applyFill="1" applyBorder="1" applyAlignment="1">
      <alignment horizontal="justify" vertical="center" wrapText="1"/>
    </xf>
    <xf numFmtId="0" fontId="19" fillId="0" borderId="14" xfId="0" applyFont="1" applyBorder="1" applyAlignment="1">
      <alignment horizontal="justify" vertical="center" wrapText="1"/>
    </xf>
    <xf numFmtId="0" fontId="19" fillId="0" borderId="14" xfId="0" applyFont="1" applyBorder="1" applyAlignment="1">
      <alignment horizontal="center" vertical="center" wrapText="1"/>
    </xf>
    <xf numFmtId="0" fontId="22" fillId="9" borderId="0" xfId="3" applyFont="1" applyFill="1" applyAlignment="1">
      <alignment horizontal="justify"/>
    </xf>
    <xf numFmtId="0" fontId="23" fillId="0" borderId="14" xfId="0" applyFont="1" applyBorder="1" applyAlignment="1">
      <alignment horizontal="justify"/>
    </xf>
    <xf numFmtId="0" fontId="4" fillId="9" borderId="0" xfId="0" applyFont="1" applyFill="1" applyAlignment="1">
      <alignment horizontal="justify"/>
    </xf>
    <xf numFmtId="0" fontId="0" fillId="0" borderId="14" xfId="0" applyBorder="1" applyAlignment="1">
      <alignment horizontal="center" vertical="center"/>
    </xf>
    <xf numFmtId="0" fontId="25" fillId="0" borderId="14" xfId="0" applyFont="1" applyBorder="1" applyAlignment="1">
      <alignment horizontal="justify" vertical="center"/>
    </xf>
    <xf numFmtId="0" fontId="26" fillId="0" borderId="14" xfId="0" applyFont="1" applyBorder="1" applyAlignment="1">
      <alignment horizontal="justify" vertical="center"/>
    </xf>
    <xf numFmtId="0" fontId="4" fillId="5" borderId="14" xfId="0" applyFont="1" applyFill="1" applyBorder="1" applyAlignment="1">
      <alignment horizontal="center" vertical="center" wrapText="1"/>
    </xf>
    <xf numFmtId="0" fontId="4" fillId="5" borderId="14" xfId="0" applyFont="1" applyFill="1" applyBorder="1" applyAlignment="1">
      <alignment horizontal="left" vertical="center" wrapText="1"/>
    </xf>
    <xf numFmtId="0" fontId="2" fillId="5" borderId="14" xfId="0" applyFont="1" applyFill="1" applyBorder="1" applyAlignment="1">
      <alignment horizontal="justify" vertical="center" wrapText="1"/>
    </xf>
    <xf numFmtId="0" fontId="6" fillId="5" borderId="17" xfId="0" applyFont="1" applyFill="1" applyBorder="1" applyAlignment="1">
      <alignment horizontal="justify"/>
    </xf>
    <xf numFmtId="0" fontId="6" fillId="5" borderId="18" xfId="0" applyFont="1" applyFill="1" applyBorder="1" applyAlignment="1">
      <alignment horizontal="justify"/>
    </xf>
    <xf numFmtId="0" fontId="6" fillId="5" borderId="19" xfId="0" applyFont="1" applyFill="1" applyBorder="1" applyAlignment="1">
      <alignment horizontal="justify"/>
    </xf>
    <xf numFmtId="0" fontId="6" fillId="5" borderId="20" xfId="0" applyFont="1" applyFill="1" applyBorder="1" applyAlignment="1">
      <alignment horizontal="justify"/>
    </xf>
    <xf numFmtId="0" fontId="10" fillId="5" borderId="15" xfId="0" applyFont="1" applyFill="1" applyBorder="1" applyAlignment="1">
      <alignment horizontal="justify" vertical="center" wrapText="1"/>
    </xf>
    <xf numFmtId="0" fontId="6" fillId="5" borderId="21" xfId="0" applyFont="1" applyFill="1" applyBorder="1" applyAlignment="1">
      <alignment horizontal="justify" vertical="center" wrapText="1"/>
    </xf>
    <xf numFmtId="0" fontId="6" fillId="5" borderId="22" xfId="0" applyFont="1" applyFill="1" applyBorder="1" applyAlignment="1">
      <alignment horizontal="justify"/>
    </xf>
    <xf numFmtId="0" fontId="10" fillId="5" borderId="23" xfId="0" applyFont="1" applyFill="1" applyBorder="1" applyAlignment="1">
      <alignment horizontal="justify" vertical="center" wrapText="1"/>
    </xf>
    <xf numFmtId="0" fontId="6" fillId="5" borderId="24" xfId="0" applyFont="1" applyFill="1" applyBorder="1" applyAlignment="1">
      <alignment horizontal="justify" vertical="center" wrapText="1"/>
    </xf>
    <xf numFmtId="0" fontId="0" fillId="5" borderId="17" xfId="0" applyFill="1" applyBorder="1" applyAlignment="1">
      <alignment horizontal="justify"/>
    </xf>
    <xf numFmtId="0" fontId="0" fillId="5" borderId="18" xfId="0" applyFill="1" applyBorder="1" applyAlignment="1">
      <alignment horizontal="justify"/>
    </xf>
    <xf numFmtId="0" fontId="0" fillId="5" borderId="19" xfId="0" applyFill="1" applyBorder="1" applyAlignment="1">
      <alignment horizontal="justify"/>
    </xf>
    <xf numFmtId="0" fontId="20" fillId="0" borderId="14" xfId="3" applyBorder="1" applyAlignment="1">
      <alignment horizontal="justify" vertical="center"/>
    </xf>
    <xf numFmtId="0" fontId="0" fillId="0" borderId="14" xfId="0" applyBorder="1" applyAlignment="1">
      <alignment horizontal="justify" vertical="center" wrapText="1"/>
    </xf>
    <xf numFmtId="0" fontId="3" fillId="5" borderId="14" xfId="0" applyFont="1" applyFill="1" applyBorder="1" applyAlignment="1">
      <alignment horizontal="center"/>
    </xf>
    <xf numFmtId="0" fontId="0" fillId="5" borderId="14" xfId="0" applyFill="1" applyBorder="1" applyAlignment="1">
      <alignment horizontal="center" vertical="center"/>
    </xf>
    <xf numFmtId="0" fontId="0" fillId="0" borderId="14" xfId="0" applyBorder="1" applyAlignment="1">
      <alignment horizontal="justify" vertical="center"/>
    </xf>
    <xf numFmtId="0" fontId="20" fillId="0" borderId="0" xfId="3"/>
    <xf numFmtId="2" fontId="0" fillId="0" borderId="0" xfId="0" applyNumberFormat="1"/>
    <xf numFmtId="0" fontId="29" fillId="0" borderId="2" xfId="0" applyFont="1" applyBorder="1" applyAlignment="1">
      <alignment horizontal="center" vertical="center" wrapText="1"/>
    </xf>
    <xf numFmtId="0" fontId="29" fillId="0" borderId="2" xfId="0" applyFont="1" applyBorder="1" applyAlignment="1">
      <alignment horizontal="justify" vertical="center" wrapText="1"/>
    </xf>
    <xf numFmtId="0" fontId="28" fillId="0" borderId="2" xfId="0" applyFont="1" applyBorder="1" applyAlignment="1">
      <alignment horizontal="center" vertical="center" wrapText="1"/>
    </xf>
    <xf numFmtId="0" fontId="5" fillId="0" borderId="2" xfId="0" applyFont="1" applyBorder="1" applyAlignment="1">
      <alignment horizontal="center" vertical="center" wrapText="1"/>
    </xf>
    <xf numFmtId="2" fontId="13" fillId="2" borderId="2" xfId="0" applyNumberFormat="1" applyFont="1" applyFill="1" applyBorder="1" applyAlignment="1">
      <alignment horizontal="right" vertical="center" wrapText="1"/>
    </xf>
    <xf numFmtId="0" fontId="4" fillId="11" borderId="0" xfId="0" applyFont="1" applyFill="1" applyAlignment="1">
      <alignment horizontal="right" vertical="center"/>
    </xf>
    <xf numFmtId="0" fontId="16" fillId="0" borderId="2" xfId="0" applyFont="1" applyBorder="1" applyAlignment="1">
      <alignment horizontal="justify" vertical="center" wrapText="1"/>
    </xf>
    <xf numFmtId="2" fontId="30" fillId="0" borderId="2" xfId="0" applyNumberFormat="1" applyFont="1" applyBorder="1" applyAlignment="1">
      <alignment horizontal="center" vertical="center"/>
    </xf>
    <xf numFmtId="0" fontId="31" fillId="10" borderId="2" xfId="0" applyFont="1" applyFill="1" applyBorder="1" applyAlignment="1">
      <alignment horizontal="center" vertical="center" wrapText="1"/>
    </xf>
    <xf numFmtId="0" fontId="31" fillId="10" borderId="2" xfId="0" applyFont="1" applyFill="1" applyBorder="1" applyAlignment="1">
      <alignment horizontal="justify" vertical="center" wrapText="1"/>
    </xf>
    <xf numFmtId="2" fontId="31" fillId="10" borderId="2" xfId="0" applyNumberFormat="1" applyFont="1" applyFill="1" applyBorder="1" applyAlignment="1">
      <alignment horizontal="right" vertical="center" wrapText="1"/>
    </xf>
    <xf numFmtId="0" fontId="32" fillId="10" borderId="2" xfId="0" applyFont="1" applyFill="1" applyBorder="1" applyAlignment="1">
      <alignment horizontal="center" vertical="center" wrapText="1"/>
    </xf>
    <xf numFmtId="0" fontId="0" fillId="0" borderId="0" xfId="0" applyAlignment="1">
      <alignment horizontal="justify"/>
    </xf>
    <xf numFmtId="0" fontId="0" fillId="0" borderId="0" xfId="0" applyAlignment="1">
      <alignment horizontal="justify" vertic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0" xfId="0" applyFont="1" applyFill="1" applyAlignment="1">
      <alignment horizontal="center" vertical="center"/>
    </xf>
    <xf numFmtId="0" fontId="18" fillId="4" borderId="13" xfId="0" applyFont="1" applyFill="1" applyBorder="1" applyAlignment="1">
      <alignment horizontal="center" vertical="center"/>
    </xf>
    <xf numFmtId="0" fontId="3" fillId="0" borderId="0" xfId="0" applyFont="1" applyAlignment="1">
      <alignment horizontal="center"/>
    </xf>
    <xf numFmtId="49"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0" borderId="16" xfId="0" applyFont="1" applyBorder="1" applyAlignment="1">
      <alignment horizontal="justify" vertical="center" wrapText="1"/>
    </xf>
    <xf numFmtId="0" fontId="10" fillId="0" borderId="16" xfId="0" applyFont="1" applyBorder="1" applyAlignment="1">
      <alignment horizontal="left" vertical="center"/>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0" fillId="0" borderId="2" xfId="0" applyFont="1" applyBorder="1" applyAlignment="1">
      <alignment horizontal="center" vertical="center"/>
    </xf>
    <xf numFmtId="0" fontId="13" fillId="0" borderId="2" xfId="0" applyFont="1" applyBorder="1" applyAlignment="1">
      <alignment horizontal="center"/>
    </xf>
    <xf numFmtId="0" fontId="16" fillId="0" borderId="2" xfId="0" applyFont="1" applyBorder="1" applyAlignment="1">
      <alignment horizontal="center"/>
    </xf>
    <xf numFmtId="0" fontId="7" fillId="0" borderId="2" xfId="0" applyFont="1" applyBorder="1" applyAlignment="1">
      <alignment horizontal="center" vertical="center"/>
    </xf>
    <xf numFmtId="0" fontId="3" fillId="5" borderId="2" xfId="0" applyFont="1" applyFill="1" applyBorder="1" applyAlignment="1">
      <alignment horizontal="center" vertical="center"/>
    </xf>
    <xf numFmtId="0" fontId="16" fillId="0" borderId="14" xfId="0" applyFont="1" applyBorder="1" applyAlignment="1">
      <alignment horizontal="left" vertical="center" wrapText="1"/>
    </xf>
    <xf numFmtId="10" fontId="0" fillId="0" borderId="14" xfId="1" applyNumberFormat="1" applyFont="1" applyBorder="1"/>
    <xf numFmtId="43" fontId="0" fillId="0" borderId="14" xfId="0" applyNumberFormat="1" applyBorder="1"/>
    <xf numFmtId="10" fontId="33" fillId="12" borderId="14" xfId="1" applyNumberFormat="1" applyFont="1" applyFill="1" applyBorder="1" applyAlignment="1">
      <alignment horizontal="center"/>
    </xf>
    <xf numFmtId="0" fontId="3" fillId="0" borderId="14" xfId="0" applyFont="1" applyBorder="1"/>
  </cellXfs>
  <cellStyles count="4">
    <cellStyle name="Comma" xfId="2" builtinId="3"/>
    <cellStyle name="Hyperlink" xfId="3" builtinId="8"/>
    <cellStyle name="Normal" xfId="0" builtinId="0"/>
    <cellStyle name="Percent" xfId="1" builtinId="5"/>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FFFFCC"/>
      <color rgb="FFE97132"/>
      <color rgb="FF0000FF"/>
      <color rgb="FFFFF2CC"/>
      <color rgb="FF0F9ED5"/>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sr-Cyrl-RS" sz="1100"/>
              <a:t>Рециклирани отпад </a:t>
            </a:r>
            <a:r>
              <a:rPr lang="en-US" sz="1100"/>
              <a: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'R'!$B$46:$B$49</c:f>
              <c:strCache>
                <c:ptCount val="4"/>
                <c:pt idx="0">
                  <c:v>Папир и картон</c:v>
                </c:pt>
                <c:pt idx="1">
                  <c:v>Пластика</c:v>
                </c:pt>
                <c:pt idx="2">
                  <c:v>Метал</c:v>
                </c:pt>
                <c:pt idx="3">
                  <c:v>Стакло</c:v>
                </c:pt>
              </c:strCache>
            </c:strRef>
          </c:cat>
          <c:val>
            <c:numRef>
              <c:f>'R'!$C$46:$C$49</c:f>
              <c:numCache>
                <c:formatCode>0.00%</c:formatCode>
                <c:ptCount val="4"/>
                <c:pt idx="0">
                  <c:v>0</c:v>
                </c:pt>
                <c:pt idx="1">
                  <c:v>0</c:v>
                </c:pt>
                <c:pt idx="2">
                  <c:v>0</c:v>
                </c:pt>
                <c:pt idx="3">
                  <c:v>0</c:v>
                </c:pt>
              </c:numCache>
            </c:numRef>
          </c:val>
          <c:extLst>
            <c:ext xmlns:c16="http://schemas.microsoft.com/office/drawing/2014/chart" uri="{C3380CC4-5D6E-409C-BE32-E72D297353CC}">
              <c16:uniqueId val="{00000000-78DD-4F55-A7C7-C933B077C357}"/>
            </c:ext>
          </c:extLst>
        </c:ser>
        <c:dLbls>
          <c:dLblPos val="outEnd"/>
          <c:showLegendKey val="0"/>
          <c:showVal val="1"/>
          <c:showCatName val="0"/>
          <c:showSerName val="0"/>
          <c:showPercent val="0"/>
          <c:showBubbleSize val="0"/>
        </c:dLbls>
        <c:gapWidth val="182"/>
        <c:axId val="535992216"/>
        <c:axId val="535993000"/>
      </c:barChart>
      <c:catAx>
        <c:axId val="5359922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5993000"/>
        <c:crosses val="autoZero"/>
        <c:auto val="1"/>
        <c:lblAlgn val="ctr"/>
        <c:lblOffset val="100"/>
        <c:noMultiLvlLbl val="0"/>
      </c:catAx>
      <c:valAx>
        <c:axId val="53599300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5992216"/>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r>
              <a:rPr lang="sr-Cyrl-RS" sz="1400" b="1">
                <a:solidFill>
                  <a:srgbClr val="C00000"/>
                </a:solidFill>
                <a:effectLst/>
              </a:rPr>
              <a:t>Структура отпада</a:t>
            </a:r>
            <a:endParaRPr lang="en-US" sz="1400" b="1">
              <a:solidFill>
                <a:srgbClr val="C00000"/>
              </a:solidFill>
              <a:effectLst/>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'R'!$B$19:$B$28</c:f>
              <c:strCache>
                <c:ptCount val="10"/>
                <c:pt idx="0">
                  <c:v>Папир и картон</c:v>
                </c:pt>
                <c:pt idx="1">
                  <c:v>Метал </c:v>
                </c:pt>
                <c:pt idx="2">
                  <c:v>Пластика </c:v>
                </c:pt>
                <c:pt idx="3">
                  <c:v>Стакло</c:v>
                </c:pt>
                <c:pt idx="4">
                  <c:v>Биоразградиви отпад</c:v>
                </c:pt>
                <c:pt idx="5">
                  <c:v>Дрво</c:v>
                </c:pt>
                <c:pt idx="6">
                  <c:v>Текстилни отпад</c:v>
                </c:pt>
                <c:pt idx="7">
                  <c:v>Батерије и акумулатори</c:v>
                </c:pt>
                <c:pt idx="8">
                  <c:v>Отпадна електрична и електронска опрема</c:v>
                </c:pt>
                <c:pt idx="9">
                  <c:v>Гума, кожа и остали отпад</c:v>
                </c:pt>
              </c:strCache>
            </c:strRef>
          </c:cat>
          <c:val>
            <c:numRef>
              <c:f>'R'!$C$19:$C$28</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C4C-4996-BFE8-76C8886BA72D}"/>
            </c:ext>
          </c:extLst>
        </c:ser>
        <c:dLbls>
          <c:showLegendKey val="0"/>
          <c:showVal val="1"/>
          <c:showCatName val="0"/>
          <c:showSerName val="0"/>
          <c:showPercent val="0"/>
          <c:showBubbleSize val="0"/>
          <c:showLeaderLines val="1"/>
        </c:dLbls>
        <c:firstSliceAng val="0"/>
        <c:holeSize val="45"/>
      </c:doughnutChart>
      <c:spPr>
        <a:noFill/>
        <a:ln>
          <a:noFill/>
        </a:ln>
        <a:effectLst/>
      </c:spPr>
    </c:plotArea>
    <c:legend>
      <c:legendPos val="r"/>
      <c:layout>
        <c:manualLayout>
          <c:xMode val="edge"/>
          <c:yMode val="edge"/>
          <c:x val="0.5005352825520466"/>
          <c:y val="0.19940737496308536"/>
          <c:w val="0.49050414397125086"/>
          <c:h val="0.7111301352817623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76230</xdr:colOff>
      <xdr:row>0</xdr:row>
      <xdr:rowOff>67759</xdr:rowOff>
    </xdr:from>
    <xdr:to>
      <xdr:col>8</xdr:col>
      <xdr:colOff>725402</xdr:colOff>
      <xdr:row>3</xdr:row>
      <xdr:rowOff>75887</xdr:rowOff>
    </xdr:to>
    <xdr:pic>
      <xdr:nvPicPr>
        <xdr:cNvPr id="6" name="Picture 5">
          <a:extLst>
            <a:ext uri="{FF2B5EF4-FFF2-40B4-BE49-F238E27FC236}">
              <a16:creationId xmlns:a16="http://schemas.microsoft.com/office/drawing/2014/main" id="{60A3DDAF-AE08-8B77-97DA-BE384451340C}"/>
            </a:ext>
          </a:extLst>
        </xdr:cNvPr>
        <xdr:cNvPicPr>
          <a:picLocks noChangeAspect="1"/>
        </xdr:cNvPicPr>
      </xdr:nvPicPr>
      <xdr:blipFill>
        <a:blip xmlns:r="http://schemas.openxmlformats.org/officeDocument/2006/relationships" r:embed="rId1"/>
        <a:stretch>
          <a:fillRect/>
        </a:stretch>
      </xdr:blipFill>
      <xdr:spPr>
        <a:xfrm>
          <a:off x="76230" y="67759"/>
          <a:ext cx="5957772" cy="566928"/>
        </a:xfrm>
        <a:prstGeom prst="rect">
          <a:avLst/>
        </a:prstGeom>
      </xdr:spPr>
    </xdr:pic>
    <xdr:clientData/>
  </xdr:twoCellAnchor>
  <xdr:twoCellAnchor editAs="oneCell">
    <xdr:from>
      <xdr:col>0</xdr:col>
      <xdr:colOff>76200</xdr:colOff>
      <xdr:row>37</xdr:row>
      <xdr:rowOff>2</xdr:rowOff>
    </xdr:from>
    <xdr:to>
      <xdr:col>8</xdr:col>
      <xdr:colOff>635000</xdr:colOff>
      <xdr:row>40</xdr:row>
      <xdr:rowOff>27940</xdr:rowOff>
    </xdr:to>
    <xdr:pic>
      <xdr:nvPicPr>
        <xdr:cNvPr id="2" name="Picture 1">
          <a:extLst>
            <a:ext uri="{FF2B5EF4-FFF2-40B4-BE49-F238E27FC236}">
              <a16:creationId xmlns:a16="http://schemas.microsoft.com/office/drawing/2014/main" id="{A39ABC77-D915-4A26-B784-D91FA01C592E}"/>
            </a:ext>
          </a:extLst>
        </xdr:cNvPr>
        <xdr:cNvPicPr>
          <a:picLocks noChangeAspect="1"/>
        </xdr:cNvPicPr>
      </xdr:nvPicPr>
      <xdr:blipFill rotWithShape="1">
        <a:blip xmlns:r="http://schemas.openxmlformats.org/officeDocument/2006/relationships" r:embed="rId2"/>
        <a:srcRect l="1385" t="50153" r="1760"/>
        <a:stretch/>
      </xdr:blipFill>
      <xdr:spPr>
        <a:xfrm>
          <a:off x="76200" y="8576735"/>
          <a:ext cx="5867400" cy="586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43</xdr:row>
      <xdr:rowOff>88900</xdr:rowOff>
    </xdr:from>
    <xdr:to>
      <xdr:col>10</xdr:col>
      <xdr:colOff>525780</xdr:colOff>
      <xdr:row>65</xdr:row>
      <xdr:rowOff>68580</xdr:rowOff>
    </xdr:to>
    <xdr:graphicFrame macro="">
      <xdr:nvGraphicFramePr>
        <xdr:cNvPr id="21" name="Chart 20">
          <a:extLst>
            <a:ext uri="{FF2B5EF4-FFF2-40B4-BE49-F238E27FC236}">
              <a16:creationId xmlns:a16="http://schemas.microsoft.com/office/drawing/2014/main" id="{BC1D2FD9-35A9-184F-F4E4-62FCB5B90E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137160</xdr:colOff>
      <xdr:row>35</xdr:row>
      <xdr:rowOff>30480</xdr:rowOff>
    </xdr:from>
    <xdr:to>
      <xdr:col>10</xdr:col>
      <xdr:colOff>365760</xdr:colOff>
      <xdr:row>42</xdr:row>
      <xdr:rowOff>167640</xdr:rowOff>
    </xdr:to>
    <xdr:grpSp>
      <xdr:nvGrpSpPr>
        <xdr:cNvPr id="52" name="Google Shape;1896;p39">
          <a:extLst>
            <a:ext uri="{FF2B5EF4-FFF2-40B4-BE49-F238E27FC236}">
              <a16:creationId xmlns:a16="http://schemas.microsoft.com/office/drawing/2014/main" id="{8F4CCC2A-C646-531E-17B7-332C07C1CF65}"/>
            </a:ext>
          </a:extLst>
        </xdr:cNvPr>
        <xdr:cNvGrpSpPr/>
      </xdr:nvGrpSpPr>
      <xdr:grpSpPr>
        <a:xfrm>
          <a:off x="6941820" y="6438900"/>
          <a:ext cx="1447800" cy="1417320"/>
          <a:chOff x="1331425" y="468650"/>
          <a:chExt cx="4941975" cy="4763625"/>
        </a:xfrm>
        <a:solidFill>
          <a:schemeClr val="accent6"/>
        </a:solidFill>
      </xdr:grpSpPr>
      <xdr:sp macro="" textlink="">
        <xdr:nvSpPr>
          <xdr:cNvPr id="53" name="Google Shape;1897;p39">
            <a:extLst>
              <a:ext uri="{FF2B5EF4-FFF2-40B4-BE49-F238E27FC236}">
                <a16:creationId xmlns:a16="http://schemas.microsoft.com/office/drawing/2014/main" id="{4C66B078-A23B-8C18-EB71-744DA98B001C}"/>
              </a:ext>
            </a:extLst>
          </xdr:cNvPr>
          <xdr:cNvSpPr/>
        </xdr:nvSpPr>
        <xdr:spPr>
          <a:xfrm>
            <a:off x="2266425" y="468650"/>
            <a:ext cx="3232375" cy="1678175"/>
          </a:xfrm>
          <a:custGeom>
            <a:avLst/>
            <a:gdLst/>
            <a:ahLst/>
            <a:cxnLst/>
            <a:rect l="l" t="t" r="r" b="b"/>
            <a:pathLst>
              <a:path w="129295" h="67127" extrusionOk="0">
                <a:moveTo>
                  <a:pt x="56875" y="5725"/>
                </a:moveTo>
                <a:lnTo>
                  <a:pt x="88459" y="5743"/>
                </a:lnTo>
                <a:lnTo>
                  <a:pt x="88533" y="5743"/>
                </a:lnTo>
                <a:cubicBezTo>
                  <a:pt x="92306" y="5743"/>
                  <a:pt x="95821" y="7786"/>
                  <a:pt x="97699" y="11062"/>
                </a:cubicBezTo>
                <a:lnTo>
                  <a:pt x="111706" y="35505"/>
                </a:lnTo>
                <a:cubicBezTo>
                  <a:pt x="112074" y="36168"/>
                  <a:pt x="112718" y="36665"/>
                  <a:pt x="113473" y="36849"/>
                </a:cubicBezTo>
                <a:cubicBezTo>
                  <a:pt x="113713" y="36915"/>
                  <a:pt x="113959" y="36948"/>
                  <a:pt x="114205" y="36948"/>
                </a:cubicBezTo>
                <a:cubicBezTo>
                  <a:pt x="114712" y="36948"/>
                  <a:pt x="115217" y="36808"/>
                  <a:pt x="115663" y="36536"/>
                </a:cubicBezTo>
                <a:lnTo>
                  <a:pt x="119712" y="34106"/>
                </a:lnTo>
                <a:lnTo>
                  <a:pt x="108227" y="61200"/>
                </a:lnTo>
                <a:lnTo>
                  <a:pt x="78943" y="58549"/>
                </a:lnTo>
                <a:lnTo>
                  <a:pt x="83766" y="55659"/>
                </a:lnTo>
                <a:cubicBezTo>
                  <a:pt x="85128" y="54850"/>
                  <a:pt x="85569" y="53083"/>
                  <a:pt x="84759" y="51721"/>
                </a:cubicBezTo>
                <a:lnTo>
                  <a:pt x="58715" y="8265"/>
                </a:lnTo>
                <a:cubicBezTo>
                  <a:pt x="58163" y="7344"/>
                  <a:pt x="57537" y="6498"/>
                  <a:pt x="56875" y="5725"/>
                </a:cubicBezTo>
                <a:close/>
                <a:moveTo>
                  <a:pt x="35800" y="0"/>
                </a:moveTo>
                <a:cubicBezTo>
                  <a:pt x="30076" y="0"/>
                  <a:pt x="24701" y="3056"/>
                  <a:pt x="21775" y="7970"/>
                </a:cubicBezTo>
                <a:lnTo>
                  <a:pt x="14597" y="20044"/>
                </a:lnTo>
                <a:cubicBezTo>
                  <a:pt x="13291" y="22246"/>
                  <a:pt x="15280" y="24341"/>
                  <a:pt x="17244" y="24341"/>
                </a:cubicBezTo>
                <a:cubicBezTo>
                  <a:pt x="18103" y="24341"/>
                  <a:pt x="18958" y="23940"/>
                  <a:pt x="19529" y="22971"/>
                </a:cubicBezTo>
                <a:lnTo>
                  <a:pt x="26726" y="10915"/>
                </a:lnTo>
                <a:cubicBezTo>
                  <a:pt x="28622" y="7731"/>
                  <a:pt x="32082" y="5743"/>
                  <a:pt x="35800" y="5743"/>
                </a:cubicBezTo>
                <a:lnTo>
                  <a:pt x="35855" y="5743"/>
                </a:lnTo>
                <a:lnTo>
                  <a:pt x="45960" y="5798"/>
                </a:lnTo>
                <a:cubicBezTo>
                  <a:pt x="49034" y="6221"/>
                  <a:pt x="52016" y="8265"/>
                  <a:pt x="53783" y="11209"/>
                </a:cubicBezTo>
                <a:lnTo>
                  <a:pt x="58568" y="19198"/>
                </a:lnTo>
                <a:lnTo>
                  <a:pt x="34199" y="59856"/>
                </a:lnTo>
                <a:lnTo>
                  <a:pt x="7216" y="43677"/>
                </a:lnTo>
                <a:lnTo>
                  <a:pt x="11007" y="37327"/>
                </a:lnTo>
                <a:cubicBezTo>
                  <a:pt x="12315" y="35122"/>
                  <a:pt x="10318" y="33024"/>
                  <a:pt x="8345" y="33024"/>
                </a:cubicBezTo>
                <a:cubicBezTo>
                  <a:pt x="7486" y="33024"/>
                  <a:pt x="6631" y="33422"/>
                  <a:pt x="6056" y="34382"/>
                </a:cubicBezTo>
                <a:lnTo>
                  <a:pt x="811" y="43199"/>
                </a:lnTo>
                <a:cubicBezTo>
                  <a:pt x="1" y="44561"/>
                  <a:pt x="442" y="46328"/>
                  <a:pt x="1805" y="47138"/>
                </a:cubicBezTo>
                <a:lnTo>
                  <a:pt x="33702" y="66261"/>
                </a:lnTo>
                <a:cubicBezTo>
                  <a:pt x="34148" y="66528"/>
                  <a:pt x="34651" y="66655"/>
                  <a:pt x="35153" y="66655"/>
                </a:cubicBezTo>
                <a:cubicBezTo>
                  <a:pt x="36140" y="66655"/>
                  <a:pt x="37122" y="66164"/>
                  <a:pt x="37659" y="65286"/>
                </a:cubicBezTo>
                <a:lnTo>
                  <a:pt x="61918" y="24775"/>
                </a:lnTo>
                <a:lnTo>
                  <a:pt x="78354" y="52218"/>
                </a:lnTo>
                <a:lnTo>
                  <a:pt x="68434" y="58163"/>
                </a:lnTo>
                <a:cubicBezTo>
                  <a:pt x="66096" y="59561"/>
                  <a:pt x="66943" y="63243"/>
                  <a:pt x="69648" y="63482"/>
                </a:cubicBezTo>
                <a:lnTo>
                  <a:pt x="109810" y="67108"/>
                </a:lnTo>
                <a:cubicBezTo>
                  <a:pt x="109902" y="67108"/>
                  <a:pt x="109975" y="67126"/>
                  <a:pt x="110067" y="67126"/>
                </a:cubicBezTo>
                <a:cubicBezTo>
                  <a:pt x="111209" y="67126"/>
                  <a:pt x="112258" y="66427"/>
                  <a:pt x="112699" y="65359"/>
                </a:cubicBezTo>
                <a:lnTo>
                  <a:pt x="128455" y="28235"/>
                </a:lnTo>
                <a:cubicBezTo>
                  <a:pt x="129294" y="26232"/>
                  <a:pt x="127636" y="24241"/>
                  <a:pt x="125752" y="24241"/>
                </a:cubicBezTo>
                <a:cubicBezTo>
                  <a:pt x="125281" y="24241"/>
                  <a:pt x="124796" y="24366"/>
                  <a:pt x="124332" y="24646"/>
                </a:cubicBezTo>
                <a:lnTo>
                  <a:pt x="115221" y="30094"/>
                </a:lnTo>
                <a:lnTo>
                  <a:pt x="102687" y="8209"/>
                </a:lnTo>
                <a:cubicBezTo>
                  <a:pt x="99779" y="3129"/>
                  <a:pt x="94367" y="0"/>
                  <a:pt x="88551"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54" name="Google Shape;1898;p39">
            <a:extLst>
              <a:ext uri="{FF2B5EF4-FFF2-40B4-BE49-F238E27FC236}">
                <a16:creationId xmlns:a16="http://schemas.microsoft.com/office/drawing/2014/main" id="{B800CA11-0B4C-3782-09FD-99947878C22D}"/>
              </a:ext>
            </a:extLst>
          </xdr:cNvPr>
          <xdr:cNvSpPr/>
        </xdr:nvSpPr>
        <xdr:spPr>
          <a:xfrm>
            <a:off x="3805150" y="2216350"/>
            <a:ext cx="2468250" cy="3015925"/>
          </a:xfrm>
          <a:custGeom>
            <a:avLst/>
            <a:gdLst/>
            <a:ahLst/>
            <a:cxnLst/>
            <a:rect l="l" t="t" r="r" b="b"/>
            <a:pathLst>
              <a:path w="98730" h="120637" extrusionOk="0">
                <a:moveTo>
                  <a:pt x="23560" y="61473"/>
                </a:moveTo>
                <a:lnTo>
                  <a:pt x="23652" y="67105"/>
                </a:lnTo>
                <a:cubicBezTo>
                  <a:pt x="23671" y="68670"/>
                  <a:pt x="24941" y="69921"/>
                  <a:pt x="26524" y="69921"/>
                </a:cubicBezTo>
                <a:lnTo>
                  <a:pt x="77213" y="69921"/>
                </a:lnTo>
                <a:cubicBezTo>
                  <a:pt x="78097" y="69903"/>
                  <a:pt x="78962" y="69829"/>
                  <a:pt x="79790" y="69700"/>
                </a:cubicBezTo>
                <a:lnTo>
                  <a:pt x="79790" y="69700"/>
                </a:lnTo>
                <a:lnTo>
                  <a:pt x="64495" y="96131"/>
                </a:lnTo>
                <a:cubicBezTo>
                  <a:pt x="62617" y="99426"/>
                  <a:pt x="59102" y="101469"/>
                  <a:pt x="55310" y="101469"/>
                </a:cubicBezTo>
                <a:lnTo>
                  <a:pt x="55292" y="101469"/>
                </a:lnTo>
                <a:lnTo>
                  <a:pt x="27131" y="101377"/>
                </a:lnTo>
                <a:cubicBezTo>
                  <a:pt x="26376" y="101377"/>
                  <a:pt x="25622" y="101690"/>
                  <a:pt x="25069" y="102242"/>
                </a:cubicBezTo>
                <a:cubicBezTo>
                  <a:pt x="24536" y="102794"/>
                  <a:pt x="24241" y="103530"/>
                  <a:pt x="24241" y="104303"/>
                </a:cubicBezTo>
                <a:lnTo>
                  <a:pt x="24333" y="109033"/>
                </a:lnTo>
                <a:lnTo>
                  <a:pt x="24333" y="109033"/>
                </a:lnTo>
                <a:lnTo>
                  <a:pt x="6627" y="85529"/>
                </a:lnTo>
                <a:lnTo>
                  <a:pt x="23560" y="61473"/>
                </a:lnTo>
                <a:close/>
                <a:moveTo>
                  <a:pt x="73398" y="1"/>
                </a:moveTo>
                <a:cubicBezTo>
                  <a:pt x="72925" y="1"/>
                  <a:pt x="72446" y="118"/>
                  <a:pt x="72004" y="366"/>
                </a:cubicBezTo>
                <a:lnTo>
                  <a:pt x="65231" y="4120"/>
                </a:lnTo>
                <a:cubicBezTo>
                  <a:pt x="62487" y="5657"/>
                  <a:pt x="64097" y="9530"/>
                  <a:pt x="66636" y="9530"/>
                </a:cubicBezTo>
                <a:cubicBezTo>
                  <a:pt x="67078" y="9530"/>
                  <a:pt x="67548" y="9413"/>
                  <a:pt x="68029" y="9145"/>
                </a:cubicBezTo>
                <a:lnTo>
                  <a:pt x="72280" y="6771"/>
                </a:lnTo>
                <a:lnTo>
                  <a:pt x="90907" y="40049"/>
                </a:lnTo>
                <a:cubicBezTo>
                  <a:pt x="92729" y="43306"/>
                  <a:pt x="92692" y="47319"/>
                  <a:pt x="90815" y="50540"/>
                </a:cubicBezTo>
                <a:lnTo>
                  <a:pt x="85072" y="60387"/>
                </a:lnTo>
                <a:cubicBezTo>
                  <a:pt x="82716" y="63387"/>
                  <a:pt x="79569" y="64142"/>
                  <a:pt x="77139" y="64179"/>
                </a:cubicBezTo>
                <a:lnTo>
                  <a:pt x="68194" y="64179"/>
                </a:lnTo>
                <a:lnTo>
                  <a:pt x="44800" y="22066"/>
                </a:lnTo>
                <a:lnTo>
                  <a:pt x="54059" y="16912"/>
                </a:lnTo>
                <a:cubicBezTo>
                  <a:pt x="56802" y="15376"/>
                  <a:pt x="55192" y="11503"/>
                  <a:pt x="52653" y="11503"/>
                </a:cubicBezTo>
                <a:cubicBezTo>
                  <a:pt x="52211" y="11503"/>
                  <a:pt x="51741" y="11620"/>
                  <a:pt x="51261" y="11888"/>
                </a:cubicBezTo>
                <a:lnTo>
                  <a:pt x="39500" y="18440"/>
                </a:lnTo>
                <a:cubicBezTo>
                  <a:pt x="38101" y="19195"/>
                  <a:pt x="37604" y="20943"/>
                  <a:pt x="38377" y="22342"/>
                </a:cubicBezTo>
                <a:lnTo>
                  <a:pt x="61623" y="64179"/>
                </a:lnTo>
                <a:lnTo>
                  <a:pt x="29340" y="64179"/>
                </a:lnTo>
                <a:lnTo>
                  <a:pt x="29156" y="52564"/>
                </a:lnTo>
                <a:cubicBezTo>
                  <a:pt x="29132" y="50846"/>
                  <a:pt x="27681" y="49773"/>
                  <a:pt x="26220" y="49773"/>
                </a:cubicBezTo>
                <a:cubicBezTo>
                  <a:pt x="25365" y="49773"/>
                  <a:pt x="24506" y="50141"/>
                  <a:pt x="23928" y="50963"/>
                </a:cubicBezTo>
                <a:lnTo>
                  <a:pt x="719" y="83928"/>
                </a:lnTo>
                <a:cubicBezTo>
                  <a:pt x="1" y="84959"/>
                  <a:pt x="19" y="86321"/>
                  <a:pt x="774" y="87315"/>
                </a:cubicBezTo>
                <a:lnTo>
                  <a:pt x="25051" y="119525"/>
                </a:lnTo>
                <a:cubicBezTo>
                  <a:pt x="25632" y="120295"/>
                  <a:pt x="26456" y="120637"/>
                  <a:pt x="27276" y="120637"/>
                </a:cubicBezTo>
                <a:cubicBezTo>
                  <a:pt x="28768" y="120637"/>
                  <a:pt x="30247" y="119504"/>
                  <a:pt x="30223" y="117758"/>
                </a:cubicBezTo>
                <a:lnTo>
                  <a:pt x="30039" y="107138"/>
                </a:lnTo>
                <a:lnTo>
                  <a:pt x="55273" y="107211"/>
                </a:lnTo>
                <a:lnTo>
                  <a:pt x="55329" y="107211"/>
                </a:lnTo>
                <a:cubicBezTo>
                  <a:pt x="61163" y="107211"/>
                  <a:pt x="66593" y="104064"/>
                  <a:pt x="69483" y="99002"/>
                </a:cubicBezTo>
                <a:cubicBezTo>
                  <a:pt x="78262" y="83818"/>
                  <a:pt x="86950" y="68578"/>
                  <a:pt x="95766" y="53448"/>
                </a:cubicBezTo>
                <a:cubicBezTo>
                  <a:pt x="98674" y="48478"/>
                  <a:pt x="98729" y="42257"/>
                  <a:pt x="95932" y="37251"/>
                </a:cubicBezTo>
                <a:lnTo>
                  <a:pt x="75906" y="1470"/>
                </a:lnTo>
                <a:cubicBezTo>
                  <a:pt x="75381" y="531"/>
                  <a:pt x="74404" y="1"/>
                  <a:pt x="73398"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55" name="Google Shape;1899;p39">
            <a:extLst>
              <a:ext uri="{FF2B5EF4-FFF2-40B4-BE49-F238E27FC236}">
                <a16:creationId xmlns:a16="http://schemas.microsoft.com/office/drawing/2014/main" id="{7D62FA06-8886-B9A3-E254-403347FD5B95}"/>
              </a:ext>
            </a:extLst>
          </xdr:cNvPr>
          <xdr:cNvSpPr/>
        </xdr:nvSpPr>
        <xdr:spPr>
          <a:xfrm>
            <a:off x="1331425" y="2215500"/>
            <a:ext cx="2206875" cy="2688975"/>
          </a:xfrm>
          <a:custGeom>
            <a:avLst/>
            <a:gdLst/>
            <a:ahLst/>
            <a:cxnLst/>
            <a:rect l="l" t="t" r="r" b="b"/>
            <a:pathLst>
              <a:path w="88275" h="107559" extrusionOk="0">
                <a:moveTo>
                  <a:pt x="45352" y="6013"/>
                </a:moveTo>
                <a:lnTo>
                  <a:pt x="58218" y="32463"/>
                </a:lnTo>
                <a:lnTo>
                  <a:pt x="53248" y="29831"/>
                </a:lnTo>
                <a:cubicBezTo>
                  <a:pt x="52837" y="29614"/>
                  <a:pt x="52376" y="29503"/>
                  <a:pt x="51910" y="29503"/>
                </a:cubicBezTo>
                <a:cubicBezTo>
                  <a:pt x="51625" y="29503"/>
                  <a:pt x="51337" y="29544"/>
                  <a:pt x="51058" y="29628"/>
                </a:cubicBezTo>
                <a:cubicBezTo>
                  <a:pt x="50340" y="29849"/>
                  <a:pt x="49733" y="30346"/>
                  <a:pt x="49365" y="31027"/>
                </a:cubicBezTo>
                <a:lnTo>
                  <a:pt x="25603" y="75771"/>
                </a:lnTo>
                <a:cubicBezTo>
                  <a:pt x="25106" y="76710"/>
                  <a:pt x="24701" y="77667"/>
                  <a:pt x="24388" y="78661"/>
                </a:cubicBezTo>
                <a:lnTo>
                  <a:pt x="8099" y="51568"/>
                </a:lnTo>
                <a:cubicBezTo>
                  <a:pt x="6111" y="48328"/>
                  <a:pt x="6037" y="44242"/>
                  <a:pt x="7878" y="40929"/>
                </a:cubicBezTo>
                <a:lnTo>
                  <a:pt x="21572" y="16302"/>
                </a:lnTo>
                <a:cubicBezTo>
                  <a:pt x="21940" y="15640"/>
                  <a:pt x="22032" y="14830"/>
                  <a:pt x="21811" y="14094"/>
                </a:cubicBezTo>
                <a:cubicBezTo>
                  <a:pt x="21590" y="13357"/>
                  <a:pt x="21093" y="12732"/>
                  <a:pt x="20412" y="12382"/>
                </a:cubicBezTo>
                <a:lnTo>
                  <a:pt x="16234" y="10155"/>
                </a:lnTo>
                <a:lnTo>
                  <a:pt x="45352" y="6013"/>
                </a:lnTo>
                <a:close/>
                <a:moveTo>
                  <a:pt x="47042" y="0"/>
                </a:moveTo>
                <a:cubicBezTo>
                  <a:pt x="46903" y="0"/>
                  <a:pt x="46762" y="11"/>
                  <a:pt x="46622" y="32"/>
                </a:cubicBezTo>
                <a:lnTo>
                  <a:pt x="6700" y="5719"/>
                </a:lnTo>
                <a:cubicBezTo>
                  <a:pt x="4013" y="6087"/>
                  <a:pt x="3350" y="9823"/>
                  <a:pt x="5761" y="11093"/>
                </a:cubicBezTo>
                <a:lnTo>
                  <a:pt x="15130" y="16081"/>
                </a:lnTo>
                <a:lnTo>
                  <a:pt x="2853" y="38132"/>
                </a:lnTo>
                <a:cubicBezTo>
                  <a:pt x="0" y="43248"/>
                  <a:pt x="129" y="49562"/>
                  <a:pt x="3184" y="54550"/>
                </a:cubicBezTo>
                <a:cubicBezTo>
                  <a:pt x="11854" y="68961"/>
                  <a:pt x="20504" y="83373"/>
                  <a:pt x="29173" y="97766"/>
                </a:cubicBezTo>
                <a:cubicBezTo>
                  <a:pt x="32545" y="103374"/>
                  <a:pt x="37468" y="107558"/>
                  <a:pt x="44341" y="107558"/>
                </a:cubicBezTo>
                <a:cubicBezTo>
                  <a:pt x="44372" y="107558"/>
                  <a:pt x="44402" y="107558"/>
                  <a:pt x="44432" y="107558"/>
                </a:cubicBezTo>
                <a:lnTo>
                  <a:pt x="59340" y="107485"/>
                </a:lnTo>
                <a:cubicBezTo>
                  <a:pt x="63022" y="107448"/>
                  <a:pt x="63003" y="101724"/>
                  <a:pt x="59304" y="101724"/>
                </a:cubicBezTo>
                <a:lnTo>
                  <a:pt x="44395" y="101816"/>
                </a:lnTo>
                <a:cubicBezTo>
                  <a:pt x="44361" y="101816"/>
                  <a:pt x="44327" y="101816"/>
                  <a:pt x="44293" y="101816"/>
                </a:cubicBezTo>
                <a:cubicBezTo>
                  <a:pt x="40595" y="101816"/>
                  <a:pt x="37162" y="99835"/>
                  <a:pt x="35266" y="96662"/>
                </a:cubicBezTo>
                <a:lnTo>
                  <a:pt x="30094" y="87974"/>
                </a:lnTo>
                <a:cubicBezTo>
                  <a:pt x="28879" y="85122"/>
                  <a:pt x="29063" y="81514"/>
                  <a:pt x="30683" y="78477"/>
                </a:cubicBezTo>
                <a:lnTo>
                  <a:pt x="35045" y="70250"/>
                </a:lnTo>
                <a:lnTo>
                  <a:pt x="82440" y="70121"/>
                </a:lnTo>
                <a:lnTo>
                  <a:pt x="82513" y="101595"/>
                </a:lnTo>
                <a:lnTo>
                  <a:pt x="77139" y="101632"/>
                </a:lnTo>
                <a:cubicBezTo>
                  <a:pt x="73458" y="101650"/>
                  <a:pt x="73476" y="107374"/>
                  <a:pt x="77176" y="107374"/>
                </a:cubicBezTo>
                <a:lnTo>
                  <a:pt x="85421" y="107337"/>
                </a:lnTo>
                <a:cubicBezTo>
                  <a:pt x="87004" y="107319"/>
                  <a:pt x="88274" y="106031"/>
                  <a:pt x="88274" y="104448"/>
                </a:cubicBezTo>
                <a:lnTo>
                  <a:pt x="88182" y="67231"/>
                </a:lnTo>
                <a:cubicBezTo>
                  <a:pt x="88164" y="66476"/>
                  <a:pt x="87869" y="65740"/>
                  <a:pt x="87336" y="65206"/>
                </a:cubicBezTo>
                <a:cubicBezTo>
                  <a:pt x="86839" y="64710"/>
                  <a:pt x="86010" y="64378"/>
                  <a:pt x="85293" y="64378"/>
                </a:cubicBezTo>
                <a:lnTo>
                  <a:pt x="38100" y="64507"/>
                </a:lnTo>
                <a:lnTo>
                  <a:pt x="53101" y="36254"/>
                </a:lnTo>
                <a:lnTo>
                  <a:pt x="63298" y="41684"/>
                </a:lnTo>
                <a:cubicBezTo>
                  <a:pt x="63733" y="41913"/>
                  <a:pt x="64178" y="42016"/>
                  <a:pt x="64609" y="42016"/>
                </a:cubicBezTo>
                <a:cubicBezTo>
                  <a:pt x="66564" y="42016"/>
                  <a:pt x="68217" y="39898"/>
                  <a:pt x="67237" y="37892"/>
                </a:cubicBezTo>
                <a:lnTo>
                  <a:pt x="49604" y="1614"/>
                </a:lnTo>
                <a:cubicBezTo>
                  <a:pt x="49131" y="619"/>
                  <a:pt x="48123" y="0"/>
                  <a:pt x="47042"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grpSp>
    <xdr:clientData/>
  </xdr:twoCellAnchor>
  <xdr:twoCellAnchor editAs="oneCell">
    <xdr:from>
      <xdr:col>8</xdr:col>
      <xdr:colOff>60960</xdr:colOff>
      <xdr:row>4</xdr:row>
      <xdr:rowOff>160020</xdr:rowOff>
    </xdr:from>
    <xdr:to>
      <xdr:col>10</xdr:col>
      <xdr:colOff>495300</xdr:colOff>
      <xdr:row>13</xdr:row>
      <xdr:rowOff>167640</xdr:rowOff>
    </xdr:to>
    <xdr:pic>
      <xdr:nvPicPr>
        <xdr:cNvPr id="3" name="Graphic 2" descr="Garbage outline">
          <a:extLst>
            <a:ext uri="{FF2B5EF4-FFF2-40B4-BE49-F238E27FC236}">
              <a16:creationId xmlns:a16="http://schemas.microsoft.com/office/drawing/2014/main" id="{04C3311A-EDA4-B0E4-7B4A-B28E5C93D07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865620" y="899160"/>
          <a:ext cx="1653540" cy="1653540"/>
        </a:xfrm>
        <a:prstGeom prst="rect">
          <a:avLst/>
        </a:prstGeom>
      </xdr:spPr>
    </xdr:pic>
    <xdr:clientData/>
  </xdr:twoCellAnchor>
  <xdr:twoCellAnchor>
    <xdr:from>
      <xdr:col>0</xdr:col>
      <xdr:colOff>60960</xdr:colOff>
      <xdr:row>16</xdr:row>
      <xdr:rowOff>19050</xdr:rowOff>
    </xdr:from>
    <xdr:to>
      <xdr:col>10</xdr:col>
      <xdr:colOff>541020</xdr:colOff>
      <xdr:row>32</xdr:row>
      <xdr:rowOff>106680</xdr:rowOff>
    </xdr:to>
    <xdr:graphicFrame macro="">
      <xdr:nvGraphicFramePr>
        <xdr:cNvPr id="2" name="Chart 1">
          <a:extLst>
            <a:ext uri="{FF2B5EF4-FFF2-40B4-BE49-F238E27FC236}">
              <a16:creationId xmlns:a16="http://schemas.microsoft.com/office/drawing/2014/main" id="{63C687AE-5A06-9CB2-E0A6-D941389E2F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77.46.150.206/app/dozvole/02ambalaza/ambalaza.php?code=1" TargetMode="External"/><Relationship Id="rId7" Type="http://schemas.openxmlformats.org/officeDocument/2006/relationships/printerSettings" Target="../printerSettings/printerSettings2.bin"/><Relationship Id="rId2" Type="http://schemas.openxmlformats.org/officeDocument/2006/relationships/hyperlink" Target="http://77.46.150.206/app/dozvole/01upravljanjeotpadom/index.php?code=1" TargetMode="External"/><Relationship Id="rId1" Type="http://schemas.openxmlformats.org/officeDocument/2006/relationships/hyperlink" Target="https://pravno-informacioni-sistem.rs/" TargetMode="External"/><Relationship Id="rId6" Type="http://schemas.openxmlformats.org/officeDocument/2006/relationships/hyperlink" Target="https://sepa.gov.rs/registri-u-oblasti-upravljanja-otpadom/" TargetMode="External"/><Relationship Id="rId5" Type="http://schemas.openxmlformats.org/officeDocument/2006/relationships/hyperlink" Target="http://77.46.150.206/app/dozvole/04posrednici/posrednici.php?code=1" TargetMode="External"/><Relationship Id="rId4" Type="http://schemas.openxmlformats.org/officeDocument/2006/relationships/hyperlink" Target="http://77.46.150.206/app/dozvole/03oduzete/oduzete.php?code=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42"/>
  <sheetViews>
    <sheetView tabSelected="1" zoomScale="99" zoomScaleNormal="99" workbookViewId="0">
      <selection activeCell="B19" sqref="B19"/>
    </sheetView>
  </sheetViews>
  <sheetFormatPr defaultRowHeight="14.4" x14ac:dyDescent="0.3"/>
  <cols>
    <col min="1" max="1" width="10.88671875" customWidth="1"/>
    <col min="2" max="2" width="11" bestFit="1" customWidth="1"/>
    <col min="3" max="8" width="9.21875" customWidth="1"/>
    <col min="9" max="9" width="10.88671875" customWidth="1"/>
  </cols>
  <sheetData>
    <row r="5" spans="1:9" ht="15" thickBot="1" x14ac:dyDescent="0.35">
      <c r="A5" s="10"/>
      <c r="B5" s="11"/>
      <c r="C5" s="11"/>
      <c r="D5" s="11"/>
      <c r="E5" s="11"/>
      <c r="F5" s="11"/>
      <c r="G5" s="11"/>
      <c r="H5" s="11"/>
      <c r="I5" s="12"/>
    </row>
    <row r="8" spans="1:9" ht="43.8" customHeight="1" x14ac:dyDescent="0.3">
      <c r="A8" s="84" t="s">
        <v>32</v>
      </c>
      <c r="B8" s="85"/>
      <c r="C8" s="85"/>
      <c r="D8" s="85"/>
      <c r="E8" s="85"/>
      <c r="F8" s="85"/>
      <c r="G8" s="85"/>
      <c r="H8" s="85"/>
      <c r="I8" s="86"/>
    </row>
    <row r="9" spans="1:9" ht="43.8" customHeight="1" x14ac:dyDescent="0.3">
      <c r="A9" s="87"/>
      <c r="B9" s="88"/>
      <c r="C9" s="88"/>
      <c r="D9" s="88"/>
      <c r="E9" s="88"/>
      <c r="F9" s="88"/>
      <c r="G9" s="88"/>
      <c r="H9" s="88"/>
      <c r="I9" s="89"/>
    </row>
    <row r="11" spans="1:9" x14ac:dyDescent="0.3">
      <c r="B11" s="90" t="s">
        <v>7</v>
      </c>
      <c r="C11" s="90"/>
      <c r="D11" s="90"/>
      <c r="E11" s="90"/>
      <c r="F11" s="90"/>
      <c r="G11" s="90"/>
      <c r="H11" s="90"/>
    </row>
    <row r="13" spans="1:9" x14ac:dyDescent="0.3">
      <c r="B13" s="91"/>
      <c r="C13" s="92"/>
      <c r="D13" s="92"/>
      <c r="E13" s="92"/>
      <c r="F13" s="92"/>
      <c r="G13" s="92"/>
      <c r="H13" s="92"/>
    </row>
    <row r="14" spans="1:9" x14ac:dyDescent="0.3">
      <c r="B14" s="92"/>
      <c r="C14" s="92"/>
      <c r="D14" s="92"/>
      <c r="E14" s="92"/>
      <c r="F14" s="92"/>
      <c r="G14" s="92"/>
      <c r="H14" s="92"/>
    </row>
    <row r="17" spans="1:9" x14ac:dyDescent="0.3">
      <c r="A17" s="6" t="s">
        <v>5</v>
      </c>
      <c r="B17" s="13"/>
    </row>
    <row r="18" spans="1:9" x14ac:dyDescent="0.3">
      <c r="A18" s="6"/>
      <c r="B18" s="5"/>
    </row>
    <row r="19" spans="1:9" x14ac:dyDescent="0.3">
      <c r="A19" s="6" t="s">
        <v>6</v>
      </c>
      <c r="B19" s="13"/>
      <c r="D19" s="13"/>
    </row>
    <row r="21" spans="1:9" ht="19.2" customHeight="1" x14ac:dyDescent="0.3">
      <c r="A21" s="83" t="s">
        <v>31</v>
      </c>
      <c r="B21" s="83"/>
      <c r="C21" s="83"/>
      <c r="D21" s="83"/>
      <c r="E21" s="83"/>
      <c r="F21" s="83"/>
      <c r="G21" s="83"/>
      <c r="H21" s="83"/>
      <c r="I21" s="83"/>
    </row>
    <row r="22" spans="1:9" ht="19.2" customHeight="1" x14ac:dyDescent="0.3">
      <c r="A22" s="83"/>
      <c r="B22" s="83"/>
      <c r="C22" s="83"/>
      <c r="D22" s="83"/>
      <c r="E22" s="83"/>
      <c r="F22" s="83"/>
      <c r="G22" s="83"/>
      <c r="H22" s="83"/>
      <c r="I22" s="83"/>
    </row>
    <row r="23" spans="1:9" ht="19.2" customHeight="1" x14ac:dyDescent="0.3">
      <c r="A23" s="83"/>
      <c r="B23" s="83"/>
      <c r="C23" s="83"/>
      <c r="D23" s="83"/>
      <c r="E23" s="83"/>
      <c r="F23" s="83"/>
      <c r="G23" s="83"/>
      <c r="H23" s="83"/>
      <c r="I23" s="83"/>
    </row>
    <row r="24" spans="1:9" ht="19.2" customHeight="1" x14ac:dyDescent="0.3">
      <c r="A24" s="83"/>
      <c r="B24" s="83"/>
      <c r="C24" s="83"/>
      <c r="D24" s="83"/>
      <c r="E24" s="83"/>
      <c r="F24" s="83"/>
      <c r="G24" s="83"/>
      <c r="H24" s="83"/>
      <c r="I24" s="83"/>
    </row>
    <row r="25" spans="1:9" ht="19.2" customHeight="1" x14ac:dyDescent="0.3">
      <c r="A25" s="83"/>
      <c r="B25" s="83"/>
      <c r="C25" s="83"/>
      <c r="D25" s="83"/>
      <c r="E25" s="83"/>
      <c r="F25" s="83"/>
      <c r="G25" s="83"/>
      <c r="H25" s="83"/>
      <c r="I25" s="83"/>
    </row>
    <row r="26" spans="1:9" ht="19.2" customHeight="1" x14ac:dyDescent="0.3">
      <c r="A26" s="83"/>
      <c r="B26" s="83"/>
      <c r="C26" s="83"/>
      <c r="D26" s="83"/>
      <c r="E26" s="83"/>
      <c r="F26" s="83"/>
      <c r="G26" s="83"/>
      <c r="H26" s="83"/>
      <c r="I26" s="83"/>
    </row>
    <row r="27" spans="1:9" ht="19.2" customHeight="1" x14ac:dyDescent="0.3">
      <c r="A27" s="83"/>
      <c r="B27" s="83"/>
      <c r="C27" s="83"/>
      <c r="D27" s="83"/>
      <c r="E27" s="83"/>
      <c r="F27" s="83"/>
      <c r="G27" s="83"/>
      <c r="H27" s="83"/>
      <c r="I27" s="83"/>
    </row>
    <row r="28" spans="1:9" ht="19.2" customHeight="1" x14ac:dyDescent="0.3">
      <c r="A28" s="83"/>
      <c r="B28" s="83"/>
      <c r="C28" s="83"/>
      <c r="D28" s="83"/>
      <c r="E28" s="83"/>
      <c r="F28" s="83"/>
      <c r="G28" s="83"/>
      <c r="H28" s="83"/>
      <c r="I28" s="83"/>
    </row>
    <row r="29" spans="1:9" ht="19.2" customHeight="1" x14ac:dyDescent="0.3">
      <c r="A29" s="83"/>
      <c r="B29" s="83"/>
      <c r="C29" s="83"/>
      <c r="D29" s="83"/>
      <c r="E29" s="83"/>
      <c r="F29" s="83"/>
      <c r="G29" s="83"/>
      <c r="H29" s="83"/>
      <c r="I29" s="83"/>
    </row>
    <row r="30" spans="1:9" ht="31.8" customHeight="1" x14ac:dyDescent="0.3">
      <c r="A30" s="83"/>
      <c r="B30" s="83"/>
      <c r="C30" s="83"/>
      <c r="D30" s="83"/>
      <c r="E30" s="83"/>
      <c r="F30" s="83"/>
      <c r="G30" s="83"/>
      <c r="H30" s="83"/>
      <c r="I30" s="83"/>
    </row>
    <row r="32" spans="1:9" x14ac:dyDescent="0.3">
      <c r="A32" s="1" t="s">
        <v>20</v>
      </c>
    </row>
    <row r="33" spans="1:9" x14ac:dyDescent="0.3">
      <c r="A33" s="82" t="s">
        <v>21</v>
      </c>
      <c r="B33" s="82"/>
      <c r="C33" s="82"/>
      <c r="D33" s="82"/>
      <c r="E33" s="82"/>
      <c r="F33" s="82"/>
      <c r="G33" s="82"/>
      <c r="H33" s="82"/>
      <c r="I33" s="82"/>
    </row>
    <row r="34" spans="1:9" x14ac:dyDescent="0.3">
      <c r="A34" s="82"/>
      <c r="B34" s="82"/>
      <c r="C34" s="82"/>
      <c r="D34" s="82"/>
      <c r="E34" s="82"/>
      <c r="F34" s="82"/>
      <c r="G34" s="82"/>
      <c r="H34" s="82"/>
      <c r="I34" s="82"/>
    </row>
    <row r="35" spans="1:9" x14ac:dyDescent="0.3">
      <c r="A35" s="82"/>
      <c r="B35" s="82"/>
      <c r="C35" s="82"/>
      <c r="D35" s="82"/>
      <c r="E35" s="82"/>
      <c r="F35" s="82"/>
      <c r="G35" s="82"/>
      <c r="H35" s="82"/>
      <c r="I35" s="82"/>
    </row>
    <row r="36" spans="1:9" x14ac:dyDescent="0.3">
      <c r="A36" s="82"/>
      <c r="B36" s="82"/>
      <c r="C36" s="82"/>
      <c r="D36" s="82"/>
      <c r="E36" s="82"/>
      <c r="F36" s="82"/>
      <c r="G36" s="82"/>
      <c r="H36" s="82"/>
      <c r="I36" s="82"/>
    </row>
    <row r="37" spans="1:9" x14ac:dyDescent="0.3">
      <c r="A37" s="18"/>
      <c r="B37" s="18"/>
      <c r="C37" s="18"/>
      <c r="D37" s="18"/>
      <c r="E37" s="18"/>
      <c r="F37" s="18"/>
      <c r="G37" s="18"/>
      <c r="H37" s="18"/>
      <c r="I37" s="18"/>
    </row>
    <row r="42" spans="1:9" ht="15" thickBot="1" x14ac:dyDescent="0.35">
      <c r="A42" s="10"/>
      <c r="B42" s="11"/>
      <c r="C42" s="11"/>
      <c r="D42" s="11"/>
      <c r="E42" s="11"/>
      <c r="F42" s="11"/>
      <c r="G42" s="11"/>
      <c r="H42" s="11"/>
      <c r="I42" s="12"/>
    </row>
  </sheetData>
  <mergeCells count="5">
    <mergeCell ref="A33:I36"/>
    <mergeCell ref="A21:I30"/>
    <mergeCell ref="A8:I9"/>
    <mergeCell ref="B11:H11"/>
    <mergeCell ref="B13:H14"/>
  </mergeCells>
  <conditionalFormatting sqref="B17">
    <cfRule type="containsBlanks" dxfId="24" priority="2">
      <formula>LEN(TRIM(B17))=0</formula>
    </cfRule>
  </conditionalFormatting>
  <conditionalFormatting sqref="B19">
    <cfRule type="containsBlanks" dxfId="23" priority="3">
      <formula>LEN(TRIM(B19))=0</formula>
    </cfRule>
  </conditionalFormatting>
  <conditionalFormatting sqref="D19">
    <cfRule type="containsBlanks" dxfId="22" priority="1">
      <formula>LEN(TRIM(D19))=0</formula>
    </cfRule>
  </conditionalFormatting>
  <dataValidations count="1">
    <dataValidation type="list" allowBlank="1" showInputMessage="1" showErrorMessage="1" sqref="D19"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5017-6537-429B-9E26-CBE5FC7EEE50}">
  <dimension ref="A1:C151"/>
  <sheetViews>
    <sheetView topLeftCell="A113" workbookViewId="0">
      <selection activeCell="A85" sqref="A85"/>
    </sheetView>
  </sheetViews>
  <sheetFormatPr defaultRowHeight="14.4" x14ac:dyDescent="0.3"/>
  <cols>
    <col min="1" max="1" width="5.33203125" style="18" customWidth="1"/>
    <col min="2" max="2" width="25.44140625" style="18" customWidth="1"/>
    <col min="3" max="3" width="96.77734375" style="18" customWidth="1"/>
  </cols>
  <sheetData>
    <row r="1" spans="1:3" ht="15" thickBot="1" x14ac:dyDescent="0.35">
      <c r="A1" s="33"/>
      <c r="B1" s="33" t="s">
        <v>42</v>
      </c>
      <c r="C1" s="33"/>
    </row>
    <row r="2" spans="1:3" x14ac:dyDescent="0.3">
      <c r="A2" s="34"/>
      <c r="B2" s="34"/>
      <c r="C2" s="34"/>
    </row>
    <row r="3" spans="1:3" x14ac:dyDescent="0.3">
      <c r="A3" s="54"/>
      <c r="B3" s="55" t="s">
        <v>129</v>
      </c>
      <c r="C3" s="56" t="s">
        <v>128</v>
      </c>
    </row>
    <row r="4" spans="1:3" x14ac:dyDescent="0.3">
      <c r="A4" s="57"/>
      <c r="B4" s="58" t="s">
        <v>130</v>
      </c>
      <c r="C4" s="59" t="s">
        <v>131</v>
      </c>
    </row>
    <row r="5" spans="1:3" ht="27.6" x14ac:dyDescent="0.3">
      <c r="A5" s="51"/>
      <c r="B5" s="94" t="s">
        <v>43</v>
      </c>
      <c r="C5" s="36" t="s">
        <v>133</v>
      </c>
    </row>
    <row r="6" spans="1:3" ht="41.4" x14ac:dyDescent="0.3">
      <c r="A6" s="52"/>
      <c r="B6" s="94"/>
      <c r="C6" s="36" t="s">
        <v>134</v>
      </c>
    </row>
    <row r="7" spans="1:3" ht="41.4" x14ac:dyDescent="0.3">
      <c r="A7" s="52"/>
      <c r="B7" s="94"/>
      <c r="C7" s="36" t="s">
        <v>135</v>
      </c>
    </row>
    <row r="8" spans="1:3" ht="41.4" x14ac:dyDescent="0.3">
      <c r="A8" s="52"/>
      <c r="B8" s="93" t="s">
        <v>132</v>
      </c>
      <c r="C8" s="36" t="s">
        <v>136</v>
      </c>
    </row>
    <row r="9" spans="1:3" ht="82.8" x14ac:dyDescent="0.3">
      <c r="A9" s="52"/>
      <c r="B9" s="93"/>
      <c r="C9" s="36" t="s">
        <v>137</v>
      </c>
    </row>
    <row r="10" spans="1:3" ht="82.8" x14ac:dyDescent="0.3">
      <c r="A10" s="52"/>
      <c r="B10" s="93"/>
      <c r="C10" s="36" t="s">
        <v>138</v>
      </c>
    </row>
    <row r="11" spans="1:3" ht="24.6" x14ac:dyDescent="0.3">
      <c r="A11" s="52"/>
      <c r="B11" s="93" t="s">
        <v>44</v>
      </c>
      <c r="C11" s="43" t="s">
        <v>141</v>
      </c>
    </row>
    <row r="12" spans="1:3" x14ac:dyDescent="0.3">
      <c r="A12" s="52"/>
      <c r="B12" s="93"/>
      <c r="C12" s="43" t="s">
        <v>142</v>
      </c>
    </row>
    <row r="13" spans="1:3" ht="24.6" x14ac:dyDescent="0.3">
      <c r="A13" s="52"/>
      <c r="B13" s="93"/>
      <c r="C13" s="43" t="s">
        <v>143</v>
      </c>
    </row>
    <row r="14" spans="1:3" ht="24.6" x14ac:dyDescent="0.3">
      <c r="A14" s="52"/>
      <c r="B14" s="93"/>
      <c r="C14" s="43" t="s">
        <v>144</v>
      </c>
    </row>
    <row r="15" spans="1:3" x14ac:dyDescent="0.3">
      <c r="A15" s="53"/>
      <c r="B15" s="44" t="s">
        <v>140</v>
      </c>
      <c r="C15" s="42" t="s">
        <v>139</v>
      </c>
    </row>
    <row r="16" spans="1:3" x14ac:dyDescent="0.3">
      <c r="A16" s="34"/>
    </row>
    <row r="17" spans="1:3" x14ac:dyDescent="0.3">
      <c r="B17" s="1" t="s">
        <v>220</v>
      </c>
    </row>
    <row r="19" spans="1:3" x14ac:dyDescent="0.3">
      <c r="B19" s="65" t="s">
        <v>225</v>
      </c>
      <c r="C19" s="65" t="s">
        <v>226</v>
      </c>
    </row>
    <row r="20" spans="1:3" ht="54" customHeight="1" x14ac:dyDescent="0.3">
      <c r="A20" s="66">
        <v>1</v>
      </c>
      <c r="B20" s="63" t="s">
        <v>221</v>
      </c>
      <c r="C20" s="64" t="s">
        <v>227</v>
      </c>
    </row>
    <row r="21" spans="1:3" ht="54" customHeight="1" x14ac:dyDescent="0.3">
      <c r="A21" s="66">
        <v>2</v>
      </c>
      <c r="B21" s="63" t="s">
        <v>222</v>
      </c>
      <c r="C21" s="67" t="s">
        <v>229</v>
      </c>
    </row>
    <row r="22" spans="1:3" ht="54" customHeight="1" x14ac:dyDescent="0.3">
      <c r="A22" s="66">
        <v>3</v>
      </c>
      <c r="B22" s="63" t="s">
        <v>223</v>
      </c>
      <c r="C22" s="67" t="s">
        <v>229</v>
      </c>
    </row>
    <row r="23" spans="1:3" ht="54" customHeight="1" x14ac:dyDescent="0.3">
      <c r="A23" s="66">
        <v>4</v>
      </c>
      <c r="B23" s="63" t="s">
        <v>224</v>
      </c>
      <c r="C23" s="67" t="s">
        <v>229</v>
      </c>
    </row>
    <row r="25" spans="1:3" ht="28.8" x14ac:dyDescent="0.3">
      <c r="B25" s="18" t="s">
        <v>231</v>
      </c>
    </row>
    <row r="26" spans="1:3" x14ac:dyDescent="0.3">
      <c r="B26" s="18" t="s">
        <v>232</v>
      </c>
    </row>
    <row r="27" spans="1:3" ht="28.8" x14ac:dyDescent="0.3">
      <c r="B27" s="18" t="s">
        <v>230</v>
      </c>
    </row>
    <row r="28" spans="1:3" x14ac:dyDescent="0.3">
      <c r="B28" s="68" t="s">
        <v>228</v>
      </c>
    </row>
    <row r="29" spans="1:3" x14ac:dyDescent="0.3">
      <c r="B29" s="68"/>
    </row>
    <row r="30" spans="1:3" x14ac:dyDescent="0.3">
      <c r="B30" s="68"/>
    </row>
    <row r="31" spans="1:3" x14ac:dyDescent="0.3">
      <c r="B31" s="68"/>
    </row>
    <row r="32" spans="1:3" x14ac:dyDescent="0.3">
      <c r="B32" s="68"/>
    </row>
    <row r="33" spans="1:3" x14ac:dyDescent="0.3">
      <c r="B33" s="68"/>
    </row>
    <row r="34" spans="1:3" x14ac:dyDescent="0.3">
      <c r="B34" s="68"/>
    </row>
    <row r="35" spans="1:3" x14ac:dyDescent="0.3">
      <c r="B35" s="68"/>
    </row>
    <row r="36" spans="1:3" x14ac:dyDescent="0.3">
      <c r="A36" s="34"/>
      <c r="B36" s="1" t="s">
        <v>121</v>
      </c>
    </row>
    <row r="37" spans="1:3" x14ac:dyDescent="0.3">
      <c r="A37" s="37"/>
      <c r="B37" s="37" t="s">
        <v>45</v>
      </c>
      <c r="C37" s="37" t="s">
        <v>46</v>
      </c>
    </row>
    <row r="38" spans="1:3" x14ac:dyDescent="0.3">
      <c r="A38" s="48" t="s">
        <v>1</v>
      </c>
      <c r="B38" s="49" t="s">
        <v>219</v>
      </c>
      <c r="C38" s="48"/>
    </row>
    <row r="39" spans="1:3" ht="41.4" x14ac:dyDescent="0.3">
      <c r="A39" s="35">
        <v>1</v>
      </c>
      <c r="B39" s="36" t="s">
        <v>13</v>
      </c>
      <c r="C39" s="36" t="s">
        <v>47</v>
      </c>
    </row>
    <row r="40" spans="1:3" ht="27.6" x14ac:dyDescent="0.3">
      <c r="A40" s="38">
        <v>2</v>
      </c>
      <c r="B40" s="39" t="s">
        <v>48</v>
      </c>
      <c r="C40" s="39"/>
    </row>
    <row r="41" spans="1:3" x14ac:dyDescent="0.3">
      <c r="A41" s="41" t="s">
        <v>11</v>
      </c>
      <c r="B41" s="40" t="s">
        <v>49</v>
      </c>
      <c r="C41" s="36" t="s">
        <v>50</v>
      </c>
    </row>
    <row r="42" spans="1:3" ht="27.6" x14ac:dyDescent="0.3">
      <c r="A42" s="41" t="s">
        <v>12</v>
      </c>
      <c r="B42" s="40" t="s">
        <v>51</v>
      </c>
      <c r="C42" s="36" t="s">
        <v>52</v>
      </c>
    </row>
    <row r="43" spans="1:3" x14ac:dyDescent="0.3">
      <c r="A43" s="41" t="s">
        <v>22</v>
      </c>
      <c r="B43" s="40" t="s">
        <v>53</v>
      </c>
      <c r="C43" s="36" t="s">
        <v>54</v>
      </c>
    </row>
    <row r="44" spans="1:3" x14ac:dyDescent="0.3">
      <c r="A44" s="41" t="s">
        <v>23</v>
      </c>
      <c r="B44" s="40" t="s">
        <v>55</v>
      </c>
      <c r="C44" s="36" t="s">
        <v>56</v>
      </c>
    </row>
    <row r="45" spans="1:3" ht="27.6" x14ac:dyDescent="0.3">
      <c r="A45" s="38">
        <v>3</v>
      </c>
      <c r="B45" s="39" t="s">
        <v>57</v>
      </c>
      <c r="C45" s="39"/>
    </row>
    <row r="46" spans="1:3" x14ac:dyDescent="0.3">
      <c r="A46" s="41" t="s">
        <v>106</v>
      </c>
      <c r="B46" s="40" t="s">
        <v>58</v>
      </c>
      <c r="C46" s="36" t="s">
        <v>59</v>
      </c>
    </row>
    <row r="47" spans="1:3" ht="27.6" x14ac:dyDescent="0.3">
      <c r="A47" s="41" t="s">
        <v>107</v>
      </c>
      <c r="B47" s="40" t="s">
        <v>60</v>
      </c>
      <c r="C47" s="36" t="s">
        <v>61</v>
      </c>
    </row>
    <row r="48" spans="1:3" ht="27.6" x14ac:dyDescent="0.3">
      <c r="A48" s="41" t="s">
        <v>108</v>
      </c>
      <c r="B48" s="40" t="s">
        <v>62</v>
      </c>
      <c r="C48" s="36" t="s">
        <v>63</v>
      </c>
    </row>
    <row r="49" spans="1:3" x14ac:dyDescent="0.3">
      <c r="A49" s="38">
        <v>4</v>
      </c>
      <c r="B49" s="39" t="s">
        <v>16</v>
      </c>
      <c r="C49" s="39"/>
    </row>
    <row r="50" spans="1:3" x14ac:dyDescent="0.3">
      <c r="A50" s="41" t="s">
        <v>109</v>
      </c>
      <c r="B50" s="40" t="s">
        <v>64</v>
      </c>
      <c r="C50" s="36" t="s">
        <v>65</v>
      </c>
    </row>
    <row r="51" spans="1:3" x14ac:dyDescent="0.3">
      <c r="A51" s="41" t="s">
        <v>110</v>
      </c>
      <c r="B51" s="40" t="s">
        <v>66</v>
      </c>
      <c r="C51" s="36" t="s">
        <v>67</v>
      </c>
    </row>
    <row r="52" spans="1:3" x14ac:dyDescent="0.3">
      <c r="A52" s="38">
        <v>5</v>
      </c>
      <c r="B52" s="39" t="s">
        <v>68</v>
      </c>
      <c r="C52" s="39"/>
    </row>
    <row r="53" spans="1:3" ht="27.6" x14ac:dyDescent="0.3">
      <c r="A53" s="41" t="s">
        <v>111</v>
      </c>
      <c r="B53" s="40" t="s">
        <v>69</v>
      </c>
      <c r="C53" s="36" t="s">
        <v>70</v>
      </c>
    </row>
    <row r="54" spans="1:3" ht="27.6" x14ac:dyDescent="0.3">
      <c r="A54" s="41" t="s">
        <v>112</v>
      </c>
      <c r="B54" s="40" t="s">
        <v>71</v>
      </c>
      <c r="C54" s="36" t="s">
        <v>72</v>
      </c>
    </row>
    <row r="55" spans="1:3" ht="27.6" x14ac:dyDescent="0.3">
      <c r="A55" s="35">
        <v>6</v>
      </c>
      <c r="B55" s="36" t="s">
        <v>73</v>
      </c>
      <c r="C55" s="36" t="s">
        <v>74</v>
      </c>
    </row>
    <row r="56" spans="1:3" x14ac:dyDescent="0.3">
      <c r="A56" s="38">
        <v>7</v>
      </c>
      <c r="B56" s="39" t="s">
        <v>75</v>
      </c>
      <c r="C56" s="39"/>
    </row>
    <row r="57" spans="1:3" x14ac:dyDescent="0.3">
      <c r="A57" s="41" t="s">
        <v>113</v>
      </c>
      <c r="B57" s="40" t="s">
        <v>76</v>
      </c>
      <c r="C57" s="36" t="s">
        <v>77</v>
      </c>
    </row>
    <row r="58" spans="1:3" x14ac:dyDescent="0.3">
      <c r="A58" s="41" t="s">
        <v>114</v>
      </c>
      <c r="B58" s="40" t="s">
        <v>78</v>
      </c>
      <c r="C58" s="36" t="s">
        <v>79</v>
      </c>
    </row>
    <row r="59" spans="1:3" x14ac:dyDescent="0.3">
      <c r="A59" s="38">
        <v>8</v>
      </c>
      <c r="B59" s="39" t="s">
        <v>80</v>
      </c>
      <c r="C59" s="39"/>
    </row>
    <row r="60" spans="1:3" x14ac:dyDescent="0.3">
      <c r="A60" s="41" t="s">
        <v>115</v>
      </c>
      <c r="B60" s="40" t="s">
        <v>81</v>
      </c>
      <c r="C60" s="36" t="s">
        <v>82</v>
      </c>
    </row>
    <row r="61" spans="1:3" x14ac:dyDescent="0.3">
      <c r="A61" s="41" t="s">
        <v>116</v>
      </c>
      <c r="B61" s="40" t="s">
        <v>80</v>
      </c>
      <c r="C61" s="36" t="s">
        <v>83</v>
      </c>
    </row>
    <row r="62" spans="1:3" x14ac:dyDescent="0.3">
      <c r="A62" s="38">
        <v>9</v>
      </c>
      <c r="B62" s="39" t="s">
        <v>84</v>
      </c>
      <c r="C62" s="39"/>
    </row>
    <row r="63" spans="1:3" ht="41.4" x14ac:dyDescent="0.3">
      <c r="A63" s="41" t="s">
        <v>117</v>
      </c>
      <c r="B63" s="40" t="s">
        <v>85</v>
      </c>
      <c r="C63" s="36" t="s">
        <v>123</v>
      </c>
    </row>
    <row r="64" spans="1:3" ht="41.4" x14ac:dyDescent="0.3">
      <c r="A64" s="41" t="s">
        <v>118</v>
      </c>
      <c r="B64" s="40" t="s">
        <v>86</v>
      </c>
      <c r="C64" s="36" t="s">
        <v>122</v>
      </c>
    </row>
    <row r="65" spans="1:3" ht="110.4" x14ac:dyDescent="0.3">
      <c r="A65" s="35">
        <v>10</v>
      </c>
      <c r="B65" s="36" t="s">
        <v>87</v>
      </c>
      <c r="C65" s="36" t="s">
        <v>127</v>
      </c>
    </row>
    <row r="66" spans="1:3" x14ac:dyDescent="0.3">
      <c r="A66" s="38">
        <v>11</v>
      </c>
      <c r="B66" s="39" t="s">
        <v>88</v>
      </c>
      <c r="C66" s="39"/>
    </row>
    <row r="67" spans="1:3" x14ac:dyDescent="0.3">
      <c r="A67" s="35" t="s">
        <v>119</v>
      </c>
      <c r="B67" s="36" t="s">
        <v>89</v>
      </c>
      <c r="C67" s="36" t="s">
        <v>90</v>
      </c>
    </row>
    <row r="68" spans="1:3" ht="27.6" x14ac:dyDescent="0.3">
      <c r="A68" s="35" t="s">
        <v>120</v>
      </c>
      <c r="B68" s="36" t="s">
        <v>91</v>
      </c>
      <c r="C68" s="36" t="s">
        <v>92</v>
      </c>
    </row>
    <row r="69" spans="1:3" ht="41.4" x14ac:dyDescent="0.3">
      <c r="A69" s="35">
        <v>12</v>
      </c>
      <c r="B69" s="36" t="s">
        <v>93</v>
      </c>
      <c r="C69" s="36" t="s">
        <v>126</v>
      </c>
    </row>
    <row r="70" spans="1:3" x14ac:dyDescent="0.3">
      <c r="A70" s="35">
        <v>13</v>
      </c>
      <c r="B70" s="36" t="s">
        <v>94</v>
      </c>
      <c r="C70" s="36" t="s">
        <v>95</v>
      </c>
    </row>
    <row r="71" spans="1:3" x14ac:dyDescent="0.3">
      <c r="A71" s="35">
        <v>14</v>
      </c>
      <c r="B71" s="36" t="s">
        <v>96</v>
      </c>
      <c r="C71" s="36" t="s">
        <v>97</v>
      </c>
    </row>
    <row r="72" spans="1:3" x14ac:dyDescent="0.3">
      <c r="A72" s="35">
        <v>15</v>
      </c>
      <c r="B72" s="36" t="s">
        <v>98</v>
      </c>
      <c r="C72" s="36" t="s">
        <v>99</v>
      </c>
    </row>
    <row r="73" spans="1:3" x14ac:dyDescent="0.3">
      <c r="A73" s="35">
        <v>16</v>
      </c>
      <c r="B73" s="36" t="s">
        <v>100</v>
      </c>
      <c r="C73" s="36" t="s">
        <v>101</v>
      </c>
    </row>
    <row r="74" spans="1:3" x14ac:dyDescent="0.3">
      <c r="A74" s="35">
        <v>17</v>
      </c>
      <c r="B74" s="36" t="s">
        <v>102</v>
      </c>
      <c r="C74" s="36" t="s">
        <v>103</v>
      </c>
    </row>
    <row r="75" spans="1:3" ht="27.6" x14ac:dyDescent="0.3">
      <c r="A75" s="35">
        <v>18</v>
      </c>
      <c r="B75" s="36" t="s">
        <v>104</v>
      </c>
      <c r="C75" s="36" t="s">
        <v>105</v>
      </c>
    </row>
    <row r="76" spans="1:3" ht="69" x14ac:dyDescent="0.3">
      <c r="A76" s="48" t="s">
        <v>34</v>
      </c>
      <c r="B76" s="49" t="s">
        <v>124</v>
      </c>
      <c r="C76" s="50" t="s">
        <v>125</v>
      </c>
    </row>
    <row r="77" spans="1:3" x14ac:dyDescent="0.3">
      <c r="B77" s="1" t="s">
        <v>250</v>
      </c>
    </row>
    <row r="78" spans="1:3" ht="158.4" x14ac:dyDescent="0.3">
      <c r="A78" s="60"/>
      <c r="B78" s="45">
        <v>1</v>
      </c>
      <c r="C78" s="46" t="s">
        <v>145</v>
      </c>
    </row>
    <row r="79" spans="1:3" x14ac:dyDescent="0.3">
      <c r="A79" s="61"/>
      <c r="B79" s="45">
        <v>2</v>
      </c>
      <c r="C79" s="46" t="s">
        <v>146</v>
      </c>
    </row>
    <row r="80" spans="1:3" ht="57.6" x14ac:dyDescent="0.3">
      <c r="A80" s="61"/>
      <c r="B80" s="45">
        <v>3</v>
      </c>
      <c r="C80" s="46" t="s">
        <v>147</v>
      </c>
    </row>
    <row r="81" spans="1:3" ht="28.8" x14ac:dyDescent="0.3">
      <c r="A81" s="61"/>
      <c r="B81" s="45">
        <v>4</v>
      </c>
      <c r="C81" s="46" t="s">
        <v>148</v>
      </c>
    </row>
    <row r="82" spans="1:3" x14ac:dyDescent="0.3">
      <c r="A82" s="61"/>
      <c r="B82" s="45">
        <v>5</v>
      </c>
      <c r="C82" s="46" t="s">
        <v>149</v>
      </c>
    </row>
    <row r="83" spans="1:3" ht="43.2" x14ac:dyDescent="0.3">
      <c r="A83" s="61"/>
      <c r="B83" s="45">
        <v>6</v>
      </c>
      <c r="C83" s="46" t="s">
        <v>150</v>
      </c>
    </row>
    <row r="84" spans="1:3" ht="28.8" x14ac:dyDescent="0.3">
      <c r="A84" s="61"/>
      <c r="B84" s="45">
        <v>7</v>
      </c>
      <c r="C84" s="46" t="s">
        <v>151</v>
      </c>
    </row>
    <row r="85" spans="1:3" ht="43.2" x14ac:dyDescent="0.3">
      <c r="A85" s="61"/>
      <c r="B85" s="45">
        <v>8</v>
      </c>
      <c r="C85" s="46" t="s">
        <v>152</v>
      </c>
    </row>
    <row r="86" spans="1:3" ht="43.2" x14ac:dyDescent="0.3">
      <c r="A86" s="61"/>
      <c r="B86" s="45">
        <v>9</v>
      </c>
      <c r="C86" s="46" t="s">
        <v>153</v>
      </c>
    </row>
    <row r="87" spans="1:3" ht="28.8" x14ac:dyDescent="0.3">
      <c r="A87" s="61"/>
      <c r="B87" s="45">
        <v>10</v>
      </c>
      <c r="C87" s="46" t="s">
        <v>154</v>
      </c>
    </row>
    <row r="88" spans="1:3" ht="100.8" x14ac:dyDescent="0.3">
      <c r="A88" s="61"/>
      <c r="B88" s="45">
        <v>11</v>
      </c>
      <c r="C88" s="46" t="s">
        <v>155</v>
      </c>
    </row>
    <row r="89" spans="1:3" ht="43.2" x14ac:dyDescent="0.3">
      <c r="A89" s="61"/>
      <c r="B89" s="45">
        <v>12</v>
      </c>
      <c r="C89" s="46" t="s">
        <v>156</v>
      </c>
    </row>
    <row r="90" spans="1:3" ht="43.2" x14ac:dyDescent="0.3">
      <c r="A90" s="61"/>
      <c r="B90" s="45">
        <v>13</v>
      </c>
      <c r="C90" s="46" t="s">
        <v>157</v>
      </c>
    </row>
    <row r="91" spans="1:3" ht="28.8" x14ac:dyDescent="0.3">
      <c r="A91" s="61"/>
      <c r="B91" s="45">
        <v>14</v>
      </c>
      <c r="C91" s="46" t="s">
        <v>158</v>
      </c>
    </row>
    <row r="92" spans="1:3" ht="28.8" x14ac:dyDescent="0.3">
      <c r="A92" s="61"/>
      <c r="B92" s="45">
        <v>15</v>
      </c>
      <c r="C92" s="46" t="s">
        <v>159</v>
      </c>
    </row>
    <row r="93" spans="1:3" ht="86.4" x14ac:dyDescent="0.3">
      <c r="A93" s="61"/>
      <c r="B93" s="45">
        <v>16</v>
      </c>
      <c r="C93" s="46" t="s">
        <v>160</v>
      </c>
    </row>
    <row r="94" spans="1:3" ht="57.6" x14ac:dyDescent="0.3">
      <c r="A94" s="61"/>
      <c r="B94" s="45">
        <v>17</v>
      </c>
      <c r="C94" s="46" t="s">
        <v>161</v>
      </c>
    </row>
    <row r="95" spans="1:3" ht="28.8" x14ac:dyDescent="0.3">
      <c r="A95" s="61"/>
      <c r="B95" s="45">
        <v>18</v>
      </c>
      <c r="C95" s="46" t="s">
        <v>162</v>
      </c>
    </row>
    <row r="96" spans="1:3" x14ac:dyDescent="0.3">
      <c r="A96" s="61"/>
      <c r="B96" s="45">
        <v>19</v>
      </c>
      <c r="C96" s="46" t="s">
        <v>163</v>
      </c>
    </row>
    <row r="97" spans="1:3" ht="43.2" x14ac:dyDescent="0.3">
      <c r="A97" s="61"/>
      <c r="B97" s="45">
        <v>20</v>
      </c>
      <c r="C97" s="46" t="s">
        <v>164</v>
      </c>
    </row>
    <row r="98" spans="1:3" ht="28.8" x14ac:dyDescent="0.3">
      <c r="A98" s="61"/>
      <c r="B98" s="45">
        <v>21</v>
      </c>
      <c r="C98" s="46" t="s">
        <v>165</v>
      </c>
    </row>
    <row r="99" spans="1:3" ht="72" x14ac:dyDescent="0.3">
      <c r="A99" s="61"/>
      <c r="B99" s="45">
        <v>22</v>
      </c>
      <c r="C99" s="46" t="s">
        <v>166</v>
      </c>
    </row>
    <row r="100" spans="1:3" ht="43.2" x14ac:dyDescent="0.3">
      <c r="A100" s="61"/>
      <c r="B100" s="45">
        <v>23</v>
      </c>
      <c r="C100" s="46" t="s">
        <v>167</v>
      </c>
    </row>
    <row r="101" spans="1:3" ht="28.8" x14ac:dyDescent="0.3">
      <c r="A101" s="61"/>
      <c r="B101" s="45">
        <v>24</v>
      </c>
      <c r="C101" s="46" t="s">
        <v>168</v>
      </c>
    </row>
    <row r="102" spans="1:3" ht="28.8" x14ac:dyDescent="0.3">
      <c r="A102" s="61"/>
      <c r="B102" s="45">
        <v>25</v>
      </c>
      <c r="C102" s="46" t="s">
        <v>169</v>
      </c>
    </row>
    <row r="103" spans="1:3" ht="57.6" x14ac:dyDescent="0.3">
      <c r="A103" s="61"/>
      <c r="B103" s="45">
        <v>26</v>
      </c>
      <c r="C103" s="46" t="s">
        <v>170</v>
      </c>
    </row>
    <row r="104" spans="1:3" ht="86.4" x14ac:dyDescent="0.3">
      <c r="A104" s="61"/>
      <c r="B104" s="45">
        <v>27</v>
      </c>
      <c r="C104" s="46" t="s">
        <v>171</v>
      </c>
    </row>
    <row r="105" spans="1:3" ht="129.6" x14ac:dyDescent="0.3">
      <c r="A105" s="61"/>
      <c r="B105" s="45">
        <v>28</v>
      </c>
      <c r="C105" s="46" t="s">
        <v>172</v>
      </c>
    </row>
    <row r="106" spans="1:3" ht="72" x14ac:dyDescent="0.3">
      <c r="A106" s="61"/>
      <c r="B106" s="45">
        <v>29</v>
      </c>
      <c r="C106" s="46" t="s">
        <v>173</v>
      </c>
    </row>
    <row r="107" spans="1:3" x14ac:dyDescent="0.3">
      <c r="A107" s="61"/>
      <c r="B107" s="45">
        <v>30</v>
      </c>
      <c r="C107" s="46" t="s">
        <v>174</v>
      </c>
    </row>
    <row r="108" spans="1:3" ht="72" x14ac:dyDescent="0.3">
      <c r="A108" s="61"/>
      <c r="B108" s="45">
        <v>31</v>
      </c>
      <c r="C108" s="46" t="s">
        <v>175</v>
      </c>
    </row>
    <row r="109" spans="1:3" ht="28.8" x14ac:dyDescent="0.3">
      <c r="A109" s="61"/>
      <c r="B109" s="45">
        <v>32</v>
      </c>
      <c r="C109" s="46" t="s">
        <v>176</v>
      </c>
    </row>
    <row r="110" spans="1:3" ht="43.2" x14ac:dyDescent="0.3">
      <c r="A110" s="61"/>
      <c r="B110" s="45">
        <v>33</v>
      </c>
      <c r="C110" s="46" t="s">
        <v>177</v>
      </c>
    </row>
    <row r="111" spans="1:3" ht="28.8" x14ac:dyDescent="0.3">
      <c r="A111" s="61"/>
      <c r="B111" s="45">
        <v>34</v>
      </c>
      <c r="C111" s="46" t="s">
        <v>178</v>
      </c>
    </row>
    <row r="112" spans="1:3" ht="57.6" x14ac:dyDescent="0.3">
      <c r="A112" s="61"/>
      <c r="B112" s="45">
        <v>35</v>
      </c>
      <c r="C112" s="46" t="s">
        <v>179</v>
      </c>
    </row>
    <row r="113" spans="1:3" ht="43.2" x14ac:dyDescent="0.3">
      <c r="A113" s="61"/>
      <c r="B113" s="45">
        <v>36</v>
      </c>
      <c r="C113" s="46" t="s">
        <v>180</v>
      </c>
    </row>
    <row r="114" spans="1:3" ht="28.8" x14ac:dyDescent="0.3">
      <c r="A114" s="61"/>
      <c r="B114" s="45">
        <v>37</v>
      </c>
      <c r="C114" s="46" t="s">
        <v>181</v>
      </c>
    </row>
    <row r="115" spans="1:3" ht="57.6" x14ac:dyDescent="0.3">
      <c r="A115" s="61"/>
      <c r="B115" s="45">
        <v>38</v>
      </c>
      <c r="C115" s="46" t="s">
        <v>182</v>
      </c>
    </row>
    <row r="116" spans="1:3" ht="100.8" x14ac:dyDescent="0.3">
      <c r="A116" s="61"/>
      <c r="B116" s="45">
        <v>39</v>
      </c>
      <c r="C116" s="46" t="s">
        <v>183</v>
      </c>
    </row>
    <row r="117" spans="1:3" ht="28.8" x14ac:dyDescent="0.3">
      <c r="A117" s="61"/>
      <c r="B117" s="45">
        <v>40</v>
      </c>
      <c r="C117" s="46" t="s">
        <v>184</v>
      </c>
    </row>
    <row r="118" spans="1:3" ht="28.8" x14ac:dyDescent="0.3">
      <c r="A118" s="61"/>
      <c r="B118" s="45">
        <v>41</v>
      </c>
      <c r="C118" s="46" t="s">
        <v>185</v>
      </c>
    </row>
    <row r="119" spans="1:3" ht="28.8" x14ac:dyDescent="0.3">
      <c r="A119" s="61"/>
      <c r="B119" s="45">
        <v>42</v>
      </c>
      <c r="C119" s="46" t="s">
        <v>186</v>
      </c>
    </row>
    <row r="120" spans="1:3" ht="43.2" x14ac:dyDescent="0.3">
      <c r="A120" s="61"/>
      <c r="B120" s="45">
        <v>43</v>
      </c>
      <c r="C120" s="46" t="s">
        <v>187</v>
      </c>
    </row>
    <row r="121" spans="1:3" ht="28.8" x14ac:dyDescent="0.3">
      <c r="A121" s="61"/>
      <c r="B121" s="45">
        <v>44</v>
      </c>
      <c r="C121" s="46" t="s">
        <v>188</v>
      </c>
    </row>
    <row r="122" spans="1:3" ht="72" x14ac:dyDescent="0.3">
      <c r="A122" s="61"/>
      <c r="B122" s="45">
        <v>45</v>
      </c>
      <c r="C122" s="46" t="s">
        <v>189</v>
      </c>
    </row>
    <row r="123" spans="1:3" ht="28.8" x14ac:dyDescent="0.3">
      <c r="A123" s="61"/>
      <c r="B123" s="45">
        <v>46</v>
      </c>
      <c r="C123" s="46" t="s">
        <v>190</v>
      </c>
    </row>
    <row r="124" spans="1:3" ht="43.2" x14ac:dyDescent="0.3">
      <c r="A124" s="61"/>
      <c r="B124" s="45">
        <v>47</v>
      </c>
      <c r="C124" s="46" t="s">
        <v>191</v>
      </c>
    </row>
    <row r="125" spans="1:3" ht="86.4" x14ac:dyDescent="0.3">
      <c r="A125" s="61"/>
      <c r="B125" s="45">
        <v>48</v>
      </c>
      <c r="C125" s="46" t="s">
        <v>192</v>
      </c>
    </row>
    <row r="126" spans="1:3" ht="28.8" x14ac:dyDescent="0.3">
      <c r="A126" s="61"/>
      <c r="B126" s="45">
        <v>49</v>
      </c>
      <c r="C126" s="46" t="s">
        <v>193</v>
      </c>
    </row>
    <row r="127" spans="1:3" ht="43.2" x14ac:dyDescent="0.3">
      <c r="A127" s="61"/>
      <c r="B127" s="45">
        <v>50</v>
      </c>
      <c r="C127" s="46" t="s">
        <v>194</v>
      </c>
    </row>
    <row r="128" spans="1:3" ht="43.2" x14ac:dyDescent="0.3">
      <c r="A128" s="61"/>
      <c r="B128" s="45">
        <v>51</v>
      </c>
      <c r="C128" s="46" t="s">
        <v>195</v>
      </c>
    </row>
    <row r="129" spans="1:3" ht="57.6" x14ac:dyDescent="0.3">
      <c r="A129" s="61"/>
      <c r="B129" s="45">
        <v>52</v>
      </c>
      <c r="C129" s="46" t="s">
        <v>196</v>
      </c>
    </row>
    <row r="130" spans="1:3" ht="43.2" x14ac:dyDescent="0.3">
      <c r="A130" s="61"/>
      <c r="B130" s="45">
        <v>53</v>
      </c>
      <c r="C130" s="46" t="s">
        <v>197</v>
      </c>
    </row>
    <row r="131" spans="1:3" ht="43.2" x14ac:dyDescent="0.3">
      <c r="A131" s="61"/>
      <c r="B131" s="45">
        <v>54</v>
      </c>
      <c r="C131" s="46" t="s">
        <v>198</v>
      </c>
    </row>
    <row r="132" spans="1:3" ht="43.2" x14ac:dyDescent="0.3">
      <c r="A132" s="61"/>
      <c r="B132" s="45">
        <v>55</v>
      </c>
      <c r="C132" s="47" t="s">
        <v>199</v>
      </c>
    </row>
    <row r="133" spans="1:3" ht="43.2" x14ac:dyDescent="0.3">
      <c r="A133" s="61"/>
      <c r="B133" s="45">
        <v>56</v>
      </c>
      <c r="C133" s="46" t="s">
        <v>200</v>
      </c>
    </row>
    <row r="134" spans="1:3" ht="43.2" x14ac:dyDescent="0.3">
      <c r="A134" s="61"/>
      <c r="B134" s="45">
        <v>57</v>
      </c>
      <c r="C134" s="46" t="s">
        <v>201</v>
      </c>
    </row>
    <row r="135" spans="1:3" ht="43.2" x14ac:dyDescent="0.3">
      <c r="A135" s="61"/>
      <c r="B135" s="45">
        <v>58</v>
      </c>
      <c r="C135" s="46" t="s">
        <v>202</v>
      </c>
    </row>
    <row r="136" spans="1:3" ht="57.6" x14ac:dyDescent="0.3">
      <c r="A136" s="61"/>
      <c r="B136" s="45">
        <v>59</v>
      </c>
      <c r="C136" s="46" t="s">
        <v>203</v>
      </c>
    </row>
    <row r="137" spans="1:3" ht="28.8" x14ac:dyDescent="0.3">
      <c r="A137" s="61"/>
      <c r="B137" s="45">
        <v>60</v>
      </c>
      <c r="C137" s="46" t="s">
        <v>204</v>
      </c>
    </row>
    <row r="138" spans="1:3" x14ac:dyDescent="0.3">
      <c r="A138" s="61"/>
      <c r="B138" s="45">
        <v>61</v>
      </c>
      <c r="C138" s="46" t="s">
        <v>205</v>
      </c>
    </row>
    <row r="139" spans="1:3" ht="28.8" x14ac:dyDescent="0.3">
      <c r="A139" s="61"/>
      <c r="B139" s="45">
        <v>62</v>
      </c>
      <c r="C139" s="46" t="s">
        <v>206</v>
      </c>
    </row>
    <row r="140" spans="1:3" ht="43.2" x14ac:dyDescent="0.3">
      <c r="A140" s="61"/>
      <c r="B140" s="45">
        <v>63</v>
      </c>
      <c r="C140" s="46" t="s">
        <v>207</v>
      </c>
    </row>
    <row r="141" spans="1:3" ht="28.8" x14ac:dyDescent="0.3">
      <c r="A141" s="61"/>
      <c r="B141" s="45">
        <v>64</v>
      </c>
      <c r="C141" s="46" t="s">
        <v>208</v>
      </c>
    </row>
    <row r="142" spans="1:3" ht="28.8" x14ac:dyDescent="0.3">
      <c r="A142" s="61"/>
      <c r="B142" s="45">
        <v>65</v>
      </c>
      <c r="C142" s="46" t="s">
        <v>209</v>
      </c>
    </row>
    <row r="143" spans="1:3" ht="28.8" x14ac:dyDescent="0.3">
      <c r="A143" s="61"/>
      <c r="B143" s="45">
        <v>66</v>
      </c>
      <c r="C143" s="46" t="s">
        <v>210</v>
      </c>
    </row>
    <row r="144" spans="1:3" ht="28.8" x14ac:dyDescent="0.3">
      <c r="A144" s="61"/>
      <c r="B144" s="45">
        <v>67</v>
      </c>
      <c r="C144" s="46" t="s">
        <v>211</v>
      </c>
    </row>
    <row r="145" spans="1:3" ht="28.8" x14ac:dyDescent="0.3">
      <c r="A145" s="61"/>
      <c r="B145" s="45">
        <v>68</v>
      </c>
      <c r="C145" s="46" t="s">
        <v>212</v>
      </c>
    </row>
    <row r="146" spans="1:3" ht="43.2" x14ac:dyDescent="0.3">
      <c r="A146" s="61"/>
      <c r="B146" s="45">
        <v>69</v>
      </c>
      <c r="C146" s="46" t="s">
        <v>213</v>
      </c>
    </row>
    <row r="147" spans="1:3" ht="57.6" x14ac:dyDescent="0.3">
      <c r="A147" s="61"/>
      <c r="B147" s="45">
        <v>70</v>
      </c>
      <c r="C147" s="46" t="s">
        <v>214</v>
      </c>
    </row>
    <row r="148" spans="1:3" ht="86.4" x14ac:dyDescent="0.3">
      <c r="A148" s="61"/>
      <c r="B148" s="45">
        <v>71</v>
      </c>
      <c r="C148" s="46" t="s">
        <v>215</v>
      </c>
    </row>
    <row r="149" spans="1:3" ht="28.8" x14ac:dyDescent="0.3">
      <c r="A149" s="61"/>
      <c r="B149" s="45">
        <v>72</v>
      </c>
      <c r="C149" s="46" t="s">
        <v>216</v>
      </c>
    </row>
    <row r="150" spans="1:3" ht="43.2" x14ac:dyDescent="0.3">
      <c r="A150" s="61"/>
      <c r="B150" s="45">
        <v>73</v>
      </c>
      <c r="C150" s="46" t="s">
        <v>217</v>
      </c>
    </row>
    <row r="151" spans="1:3" ht="72" x14ac:dyDescent="0.3">
      <c r="A151" s="62"/>
      <c r="B151" s="45">
        <v>74</v>
      </c>
      <c r="C151" s="46" t="s">
        <v>218</v>
      </c>
    </row>
  </sheetData>
  <mergeCells count="3">
    <mergeCell ref="B8:B10"/>
    <mergeCell ref="B11:B14"/>
    <mergeCell ref="B5:B7"/>
  </mergeCells>
  <phoneticPr fontId="8" type="noConversion"/>
  <hyperlinks>
    <hyperlink ref="C15" r:id="rId1" xr:uid="{948E9398-C5E7-445A-BC37-49B4D494302F}"/>
    <hyperlink ref="B20" r:id="rId2" display="http://77.46.150.206/app/dozvole/01upravljanjeotpadom/index.php?code=1" xr:uid="{E3B23EFA-9EFB-49E7-813D-8036EA1E9BDD}"/>
    <hyperlink ref="B21" r:id="rId3" display="http://77.46.150.206/app/dozvole/02ambalaza/ambalaza.php?code=1" xr:uid="{6B0FD02F-14E5-44A2-9FBF-77EDAA5473CA}"/>
    <hyperlink ref="B22" r:id="rId4" display="http://77.46.150.206/app/dozvole/03oduzete/oduzete.php?code=1" xr:uid="{8850AEEA-E26D-482A-9039-B65390BF6DDA}"/>
    <hyperlink ref="B23" r:id="rId5" display="http://77.46.150.206/app/dozvole/04posrednici/posrednici.php?code=1" xr:uid="{3FA4D1A0-0278-4E48-9742-336831AEE2F0}"/>
    <hyperlink ref="B28" r:id="rId6" xr:uid="{F44DCE7E-35D7-46BB-9C55-764393C5F193}"/>
  </hyperlinks>
  <printOptions horizontalCentered="1"/>
  <pageMargins left="0.7" right="0.7" top="0.75" bottom="0.75" header="0.3" footer="0.3"/>
  <pageSetup paperSize="9" orientation="landscape" horizontalDpi="1200" verticalDpi="1200" r:id="rId7"/>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C831-7DDD-4DC8-A17D-480B53C9A07F}">
  <dimension ref="A1:R49"/>
  <sheetViews>
    <sheetView workbookViewId="0">
      <selection activeCell="D6" sqref="D6"/>
    </sheetView>
  </sheetViews>
  <sheetFormatPr defaultRowHeight="14.4" x14ac:dyDescent="0.3"/>
  <cols>
    <col min="1" max="1" width="5.33203125" style="2" customWidth="1"/>
    <col min="2" max="2" width="30.44140625" customWidth="1"/>
    <col min="3" max="3" width="8.6640625" customWidth="1"/>
    <col min="4" max="12" width="6.5546875" customWidth="1"/>
    <col min="13" max="13" width="7.44140625" bestFit="1" customWidth="1"/>
    <col min="14" max="15" width="6.5546875" customWidth="1"/>
    <col min="16" max="16" width="7.44140625" bestFit="1" customWidth="1"/>
  </cols>
  <sheetData>
    <row r="1" spans="1:18" ht="15" thickBot="1" x14ac:dyDescent="0.35">
      <c r="A1" s="8"/>
      <c r="B1" s="14" t="s">
        <v>241</v>
      </c>
      <c r="C1" s="8">
        <v>2025</v>
      </c>
      <c r="D1" s="9"/>
      <c r="E1" s="8"/>
      <c r="F1" s="9"/>
      <c r="G1" s="8"/>
      <c r="H1" s="9"/>
      <c r="I1" s="8"/>
      <c r="J1" s="8"/>
      <c r="K1" s="9"/>
      <c r="L1" s="8"/>
      <c r="M1" s="9"/>
      <c r="N1" s="9"/>
      <c r="O1" s="9"/>
      <c r="P1" s="9"/>
    </row>
    <row r="2" spans="1:18" x14ac:dyDescent="0.3">
      <c r="A2" s="3"/>
      <c r="B2" s="3"/>
      <c r="C2" s="3"/>
      <c r="D2" s="3"/>
      <c r="E2" s="3"/>
      <c r="F2" s="3"/>
      <c r="G2" s="3"/>
      <c r="H2" s="3"/>
      <c r="I2" s="3"/>
      <c r="J2" s="3"/>
      <c r="K2" s="3"/>
      <c r="L2" s="3"/>
      <c r="M2" s="3"/>
      <c r="N2" s="3"/>
      <c r="O2" s="3"/>
      <c r="P2" s="3"/>
    </row>
    <row r="3" spans="1:18" x14ac:dyDescent="0.3">
      <c r="A3" s="4"/>
      <c r="B3" s="15" t="s">
        <v>238</v>
      </c>
      <c r="C3" s="15"/>
      <c r="D3" s="3"/>
      <c r="E3" s="3"/>
      <c r="F3" s="3"/>
      <c r="G3" s="3"/>
      <c r="H3" s="3"/>
      <c r="I3" s="3"/>
      <c r="J3" s="3"/>
      <c r="K3" s="3"/>
      <c r="L3" s="3"/>
      <c r="M3" s="3"/>
      <c r="N3" s="3"/>
      <c r="O3" s="31" t="s">
        <v>33</v>
      </c>
      <c r="P3" s="75">
        <f>+C1</f>
        <v>2025</v>
      </c>
    </row>
    <row r="4" spans="1:18" x14ac:dyDescent="0.3">
      <c r="A4" s="95" t="s">
        <v>0</v>
      </c>
      <c r="B4" s="95" t="s">
        <v>45</v>
      </c>
      <c r="C4" s="96" t="s">
        <v>10</v>
      </c>
      <c r="D4" s="98" t="s">
        <v>235</v>
      </c>
      <c r="E4" s="98"/>
      <c r="F4" s="98"/>
      <c r="G4" s="98"/>
      <c r="H4" s="98"/>
      <c r="I4" s="98"/>
      <c r="J4" s="98"/>
      <c r="K4" s="98"/>
      <c r="L4" s="98"/>
      <c r="M4" s="98"/>
      <c r="N4" s="98"/>
      <c r="O4" s="98"/>
      <c r="P4" s="95" t="s">
        <v>8</v>
      </c>
    </row>
    <row r="5" spans="1:18" x14ac:dyDescent="0.3">
      <c r="A5" s="95"/>
      <c r="B5" s="95"/>
      <c r="C5" s="97"/>
      <c r="D5" s="32" t="s">
        <v>1</v>
      </c>
      <c r="E5" s="32" t="s">
        <v>34</v>
      </c>
      <c r="F5" s="32" t="s">
        <v>2</v>
      </c>
      <c r="G5" s="32" t="s">
        <v>3</v>
      </c>
      <c r="H5" s="32" t="s">
        <v>35</v>
      </c>
      <c r="I5" s="32" t="s">
        <v>4</v>
      </c>
      <c r="J5" s="32" t="s">
        <v>9</v>
      </c>
      <c r="K5" s="32" t="s">
        <v>36</v>
      </c>
      <c r="L5" s="32" t="s">
        <v>37</v>
      </c>
      <c r="M5" s="32" t="s">
        <v>38</v>
      </c>
      <c r="N5" s="32" t="s">
        <v>39</v>
      </c>
      <c r="O5" s="32" t="s">
        <v>40</v>
      </c>
      <c r="P5" s="95"/>
    </row>
    <row r="6" spans="1:18" x14ac:dyDescent="0.3">
      <c r="A6" s="72">
        <v>1</v>
      </c>
      <c r="B6" s="76" t="s">
        <v>13</v>
      </c>
      <c r="C6" s="21" t="s">
        <v>236</v>
      </c>
      <c r="D6" s="77"/>
      <c r="E6" s="77"/>
      <c r="F6" s="77"/>
      <c r="G6" s="77"/>
      <c r="H6" s="77"/>
      <c r="I6" s="77"/>
      <c r="J6" s="77"/>
      <c r="K6" s="77"/>
      <c r="L6" s="77"/>
      <c r="M6" s="77"/>
      <c r="N6" s="77"/>
      <c r="O6" s="77"/>
      <c r="P6" s="74">
        <f t="shared" ref="P6:P18" si="0">SUM(D6:O6)</f>
        <v>0</v>
      </c>
    </row>
    <row r="7" spans="1:18" x14ac:dyDescent="0.3">
      <c r="A7" s="73">
        <v>2</v>
      </c>
      <c r="B7" s="76" t="s">
        <v>233</v>
      </c>
      <c r="C7" s="21" t="s">
        <v>236</v>
      </c>
      <c r="D7" s="77"/>
      <c r="E7" s="77"/>
      <c r="F7" s="77"/>
      <c r="G7" s="77"/>
      <c r="H7" s="77"/>
      <c r="I7" s="77"/>
      <c r="J7" s="77"/>
      <c r="K7" s="77"/>
      <c r="L7" s="77"/>
      <c r="M7" s="77"/>
      <c r="N7" s="77"/>
      <c r="O7" s="77"/>
      <c r="P7" s="74">
        <f t="shared" si="0"/>
        <v>0</v>
      </c>
      <c r="R7" s="69"/>
    </row>
    <row r="8" spans="1:18" x14ac:dyDescent="0.3">
      <c r="A8" s="73">
        <v>3</v>
      </c>
      <c r="B8" s="76" t="s">
        <v>234</v>
      </c>
      <c r="C8" s="21" t="s">
        <v>236</v>
      </c>
      <c r="D8" s="77"/>
      <c r="E8" s="77"/>
      <c r="F8" s="77"/>
      <c r="G8" s="77"/>
      <c r="H8" s="77"/>
      <c r="I8" s="77"/>
      <c r="J8" s="77"/>
      <c r="K8" s="77"/>
      <c r="L8" s="77"/>
      <c r="M8" s="77"/>
      <c r="N8" s="77"/>
      <c r="O8" s="77"/>
      <c r="P8" s="74">
        <f t="shared" si="0"/>
        <v>0</v>
      </c>
      <c r="R8" s="69"/>
    </row>
    <row r="9" spans="1:18" x14ac:dyDescent="0.3">
      <c r="A9" s="72">
        <v>4</v>
      </c>
      <c r="B9" s="76" t="s">
        <v>16</v>
      </c>
      <c r="C9" s="21" t="s">
        <v>236</v>
      </c>
      <c r="D9" s="77"/>
      <c r="E9" s="77"/>
      <c r="F9" s="77"/>
      <c r="G9" s="77"/>
      <c r="H9" s="77"/>
      <c r="I9" s="77"/>
      <c r="J9" s="77"/>
      <c r="K9" s="77"/>
      <c r="L9" s="77"/>
      <c r="M9" s="77"/>
      <c r="N9" s="77"/>
      <c r="O9" s="77"/>
      <c r="P9" s="74">
        <f t="shared" si="0"/>
        <v>0</v>
      </c>
      <c r="R9" s="69"/>
    </row>
    <row r="10" spans="1:18" x14ac:dyDescent="0.3">
      <c r="A10" s="73">
        <v>5</v>
      </c>
      <c r="B10" s="76" t="s">
        <v>68</v>
      </c>
      <c r="C10" s="21" t="s">
        <v>236</v>
      </c>
      <c r="D10" s="77"/>
      <c r="E10" s="77"/>
      <c r="F10" s="77"/>
      <c r="G10" s="77"/>
      <c r="H10" s="77"/>
      <c r="I10" s="77"/>
      <c r="J10" s="77"/>
      <c r="K10" s="77"/>
      <c r="L10" s="77"/>
      <c r="M10" s="77"/>
      <c r="N10" s="77"/>
      <c r="O10" s="77"/>
      <c r="P10" s="74">
        <f t="shared" si="0"/>
        <v>0</v>
      </c>
      <c r="R10" s="69"/>
    </row>
    <row r="11" spans="1:18" x14ac:dyDescent="0.3">
      <c r="A11" s="73">
        <v>6</v>
      </c>
      <c r="B11" s="76" t="s">
        <v>75</v>
      </c>
      <c r="C11" s="21" t="s">
        <v>236</v>
      </c>
      <c r="D11" s="77"/>
      <c r="E11" s="77"/>
      <c r="F11" s="77"/>
      <c r="G11" s="77"/>
      <c r="H11" s="77"/>
      <c r="I11" s="77"/>
      <c r="J11" s="77"/>
      <c r="K11" s="77"/>
      <c r="L11" s="77"/>
      <c r="M11" s="77"/>
      <c r="N11" s="77"/>
      <c r="O11" s="77"/>
      <c r="P11" s="74">
        <f t="shared" si="0"/>
        <v>0</v>
      </c>
      <c r="R11" s="69"/>
    </row>
    <row r="12" spans="1:18" x14ac:dyDescent="0.3">
      <c r="A12" s="72">
        <v>7</v>
      </c>
      <c r="B12" s="76" t="s">
        <v>80</v>
      </c>
      <c r="C12" s="21" t="s">
        <v>236</v>
      </c>
      <c r="D12" s="77"/>
      <c r="E12" s="77"/>
      <c r="F12" s="77"/>
      <c r="G12" s="77"/>
      <c r="H12" s="77"/>
      <c r="I12" s="77"/>
      <c r="J12" s="77"/>
      <c r="K12" s="77"/>
      <c r="L12" s="77"/>
      <c r="M12" s="77"/>
      <c r="N12" s="77"/>
      <c r="O12" s="77"/>
      <c r="P12" s="74">
        <f t="shared" si="0"/>
        <v>0</v>
      </c>
      <c r="R12" s="69"/>
    </row>
    <row r="13" spans="1:18" x14ac:dyDescent="0.3">
      <c r="A13" s="73">
        <v>8</v>
      </c>
      <c r="B13" s="76" t="s">
        <v>84</v>
      </c>
      <c r="C13" s="21" t="s">
        <v>236</v>
      </c>
      <c r="D13" s="77"/>
      <c r="E13" s="77"/>
      <c r="F13" s="77"/>
      <c r="G13" s="77"/>
      <c r="H13" s="77"/>
      <c r="I13" s="77"/>
      <c r="J13" s="77"/>
      <c r="K13" s="77"/>
      <c r="L13" s="77"/>
      <c r="M13" s="77"/>
      <c r="N13" s="77"/>
      <c r="O13" s="77"/>
      <c r="P13" s="74">
        <f t="shared" si="0"/>
        <v>0</v>
      </c>
      <c r="R13" s="69"/>
    </row>
    <row r="14" spans="1:18" ht="27.6" x14ac:dyDescent="0.3">
      <c r="A14" s="73">
        <v>9</v>
      </c>
      <c r="B14" s="76" t="s">
        <v>87</v>
      </c>
      <c r="C14" s="21" t="s">
        <v>236</v>
      </c>
      <c r="D14" s="77"/>
      <c r="E14" s="77"/>
      <c r="F14" s="77"/>
      <c r="G14" s="77"/>
      <c r="H14" s="77"/>
      <c r="I14" s="77"/>
      <c r="J14" s="77"/>
      <c r="K14" s="77"/>
      <c r="L14" s="77"/>
      <c r="M14" s="77"/>
      <c r="N14" s="77"/>
      <c r="O14" s="77"/>
      <c r="P14" s="74">
        <f t="shared" si="0"/>
        <v>0</v>
      </c>
    </row>
    <row r="15" spans="1:18" x14ac:dyDescent="0.3">
      <c r="A15" s="72">
        <v>10</v>
      </c>
      <c r="B15" s="76" t="s">
        <v>93</v>
      </c>
      <c r="C15" s="21" t="s">
        <v>236</v>
      </c>
      <c r="D15" s="77"/>
      <c r="E15" s="77"/>
      <c r="F15" s="77"/>
      <c r="G15" s="77"/>
      <c r="H15" s="77"/>
      <c r="I15" s="77"/>
      <c r="J15" s="77"/>
      <c r="K15" s="77"/>
      <c r="L15" s="77"/>
      <c r="M15" s="77"/>
      <c r="N15" s="77"/>
      <c r="O15" s="77"/>
      <c r="P15" s="74">
        <f t="shared" si="0"/>
        <v>0</v>
      </c>
    </row>
    <row r="16" spans="1:18" x14ac:dyDescent="0.3">
      <c r="A16" s="73">
        <v>11</v>
      </c>
      <c r="B16" s="76" t="s">
        <v>94</v>
      </c>
      <c r="C16" s="21" t="s">
        <v>236</v>
      </c>
      <c r="D16" s="77"/>
      <c r="E16" s="77"/>
      <c r="F16" s="77"/>
      <c r="G16" s="77"/>
      <c r="H16" s="77"/>
      <c r="I16" s="77"/>
      <c r="J16" s="77"/>
      <c r="K16" s="77"/>
      <c r="L16" s="77"/>
      <c r="M16" s="77"/>
      <c r="N16" s="77"/>
      <c r="O16" s="77"/>
      <c r="P16" s="74">
        <f t="shared" si="0"/>
        <v>0</v>
      </c>
    </row>
    <row r="17" spans="1:18" x14ac:dyDescent="0.3">
      <c r="A17" s="73">
        <v>12</v>
      </c>
      <c r="B17" s="76" t="s">
        <v>240</v>
      </c>
      <c r="C17" s="21" t="s">
        <v>236</v>
      </c>
      <c r="D17" s="77"/>
      <c r="E17" s="77"/>
      <c r="F17" s="77"/>
      <c r="G17" s="77"/>
      <c r="H17" s="77"/>
      <c r="I17" s="77"/>
      <c r="J17" s="77"/>
      <c r="K17" s="77"/>
      <c r="L17" s="77"/>
      <c r="M17" s="77"/>
      <c r="N17" s="77"/>
      <c r="O17" s="77"/>
      <c r="P17" s="74">
        <f t="shared" si="0"/>
        <v>0</v>
      </c>
    </row>
    <row r="18" spans="1:18" x14ac:dyDescent="0.3">
      <c r="A18" s="78"/>
      <c r="B18" s="79" t="s">
        <v>239</v>
      </c>
      <c r="C18" s="78" t="s">
        <v>236</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
      <c r="A19" s="4"/>
      <c r="B19" s="3"/>
      <c r="C19" s="3"/>
      <c r="D19" s="3"/>
      <c r="E19" s="3"/>
      <c r="F19" s="3"/>
      <c r="G19" s="3"/>
      <c r="H19" s="3"/>
      <c r="I19" s="3"/>
      <c r="J19" s="3"/>
      <c r="K19" s="3"/>
      <c r="L19" s="3"/>
      <c r="M19" s="3"/>
      <c r="N19" s="3"/>
      <c r="O19" s="3"/>
      <c r="P19" s="3"/>
    </row>
    <row r="20" spans="1:18" x14ac:dyDescent="0.3">
      <c r="A20" s="4"/>
      <c r="B20" s="1" t="s">
        <v>248</v>
      </c>
      <c r="C20" s="15"/>
      <c r="D20" s="3"/>
      <c r="E20" s="3"/>
      <c r="F20" s="3"/>
      <c r="G20" s="3"/>
      <c r="H20" s="3"/>
      <c r="I20" s="3"/>
      <c r="J20" s="3"/>
      <c r="K20" s="3"/>
      <c r="L20" s="3"/>
      <c r="M20" s="3"/>
      <c r="N20" s="3"/>
      <c r="O20" s="31" t="s">
        <v>33</v>
      </c>
      <c r="P20" s="75">
        <f>+P3</f>
        <v>2025</v>
      </c>
    </row>
    <row r="21" spans="1:18" x14ac:dyDescent="0.3">
      <c r="A21" s="95" t="s">
        <v>0</v>
      </c>
      <c r="B21" s="95" t="s">
        <v>45</v>
      </c>
      <c r="C21" s="96" t="s">
        <v>10</v>
      </c>
      <c r="D21" s="98" t="s">
        <v>235</v>
      </c>
      <c r="E21" s="98"/>
      <c r="F21" s="98"/>
      <c r="G21" s="98"/>
      <c r="H21" s="98"/>
      <c r="I21" s="98"/>
      <c r="J21" s="98"/>
      <c r="K21" s="98"/>
      <c r="L21" s="98"/>
      <c r="M21" s="98"/>
      <c r="N21" s="98"/>
      <c r="O21" s="98"/>
      <c r="P21" s="95" t="s">
        <v>8</v>
      </c>
    </row>
    <row r="22" spans="1:18" x14ac:dyDescent="0.3">
      <c r="A22" s="95"/>
      <c r="B22" s="95"/>
      <c r="C22" s="97"/>
      <c r="D22" s="32" t="s">
        <v>1</v>
      </c>
      <c r="E22" s="32" t="s">
        <v>34</v>
      </c>
      <c r="F22" s="32" t="s">
        <v>2</v>
      </c>
      <c r="G22" s="32" t="s">
        <v>3</v>
      </c>
      <c r="H22" s="32" t="s">
        <v>35</v>
      </c>
      <c r="I22" s="32" t="s">
        <v>4</v>
      </c>
      <c r="J22" s="32" t="s">
        <v>9</v>
      </c>
      <c r="K22" s="32" t="s">
        <v>36</v>
      </c>
      <c r="L22" s="32" t="s">
        <v>37</v>
      </c>
      <c r="M22" s="32" t="s">
        <v>38</v>
      </c>
      <c r="N22" s="32" t="s">
        <v>39</v>
      </c>
      <c r="O22" s="32" t="s">
        <v>40</v>
      </c>
      <c r="P22" s="95"/>
    </row>
    <row r="23" spans="1:18" x14ac:dyDescent="0.3">
      <c r="A23" s="72">
        <v>1</v>
      </c>
      <c r="B23" s="76" t="s">
        <v>13</v>
      </c>
      <c r="C23" s="21" t="s">
        <v>236</v>
      </c>
      <c r="D23" s="77"/>
      <c r="E23" s="77"/>
      <c r="F23" s="77"/>
      <c r="G23" s="77"/>
      <c r="H23" s="77"/>
      <c r="I23" s="77"/>
      <c r="J23" s="77"/>
      <c r="K23" s="77"/>
      <c r="L23" s="77"/>
      <c r="M23" s="77"/>
      <c r="N23" s="77"/>
      <c r="O23" s="77"/>
      <c r="P23" s="74">
        <f t="shared" ref="P23:P27" si="2">SUM(D23:O23)</f>
        <v>0</v>
      </c>
    </row>
    <row r="24" spans="1:18" x14ac:dyDescent="0.3">
      <c r="A24" s="73">
        <v>2</v>
      </c>
      <c r="B24" s="76" t="s">
        <v>233</v>
      </c>
      <c r="C24" s="21" t="s">
        <v>236</v>
      </c>
      <c r="D24" s="77"/>
      <c r="E24" s="77"/>
      <c r="F24" s="77"/>
      <c r="G24" s="77"/>
      <c r="H24" s="77"/>
      <c r="I24" s="77"/>
      <c r="J24" s="77"/>
      <c r="K24" s="77"/>
      <c r="L24" s="77"/>
      <c r="M24" s="77"/>
      <c r="N24" s="77"/>
      <c r="O24" s="77"/>
      <c r="P24" s="74">
        <f t="shared" si="2"/>
        <v>0</v>
      </c>
      <c r="R24" s="69"/>
    </row>
    <row r="25" spans="1:18" x14ac:dyDescent="0.3">
      <c r="A25" s="73">
        <v>3</v>
      </c>
      <c r="B25" s="76" t="s">
        <v>234</v>
      </c>
      <c r="C25" s="21" t="s">
        <v>236</v>
      </c>
      <c r="D25" s="77"/>
      <c r="E25" s="77"/>
      <c r="F25" s="77"/>
      <c r="G25" s="77"/>
      <c r="H25" s="77"/>
      <c r="I25" s="77"/>
      <c r="J25" s="77"/>
      <c r="K25" s="77"/>
      <c r="L25" s="77"/>
      <c r="M25" s="77"/>
      <c r="N25" s="77"/>
      <c r="O25" s="77"/>
      <c r="P25" s="74">
        <f t="shared" si="2"/>
        <v>0</v>
      </c>
      <c r="R25" s="69"/>
    </row>
    <row r="26" spans="1:18" x14ac:dyDescent="0.3">
      <c r="A26" s="72">
        <v>4</v>
      </c>
      <c r="B26" s="76" t="s">
        <v>16</v>
      </c>
      <c r="C26" s="21" t="s">
        <v>236</v>
      </c>
      <c r="D26" s="77"/>
      <c r="E26" s="77"/>
      <c r="F26" s="77"/>
      <c r="G26" s="77"/>
      <c r="H26" s="77"/>
      <c r="I26" s="77"/>
      <c r="J26" s="77"/>
      <c r="K26" s="77"/>
      <c r="L26" s="77"/>
      <c r="M26" s="77"/>
      <c r="N26" s="77"/>
      <c r="O26" s="77"/>
      <c r="P26" s="74">
        <f t="shared" si="2"/>
        <v>0</v>
      </c>
      <c r="R26" s="69"/>
    </row>
    <row r="27" spans="1:18" ht="27.6" x14ac:dyDescent="0.3">
      <c r="A27" s="72">
        <v>5</v>
      </c>
      <c r="B27" s="76" t="s">
        <v>247</v>
      </c>
      <c r="C27" s="21" t="s">
        <v>236</v>
      </c>
      <c r="D27" s="77"/>
      <c r="E27" s="77"/>
      <c r="F27" s="77"/>
      <c r="G27" s="77"/>
      <c r="H27" s="77"/>
      <c r="I27" s="77"/>
      <c r="J27" s="77"/>
      <c r="K27" s="77"/>
      <c r="L27" s="77"/>
      <c r="M27" s="77"/>
      <c r="N27" s="77"/>
      <c r="O27" s="77"/>
      <c r="P27" s="74">
        <f t="shared" si="2"/>
        <v>0</v>
      </c>
      <c r="R27" s="69"/>
    </row>
    <row r="28" spans="1:18" x14ac:dyDescent="0.3">
      <c r="A28" s="78"/>
      <c r="B28" s="79" t="s">
        <v>239</v>
      </c>
      <c r="C28" s="78" t="s">
        <v>236</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
      <c r="B33" s="1" t="s">
        <v>249</v>
      </c>
      <c r="O33" s="31" t="s">
        <v>33</v>
      </c>
      <c r="P33" s="75">
        <f>+P20</f>
        <v>2025</v>
      </c>
    </row>
    <row r="34" spans="1:18" x14ac:dyDescent="0.3">
      <c r="A34" s="95" t="s">
        <v>0</v>
      </c>
      <c r="B34" s="95" t="s">
        <v>45</v>
      </c>
      <c r="C34" s="96" t="s">
        <v>10</v>
      </c>
      <c r="D34" s="98" t="s">
        <v>235</v>
      </c>
      <c r="E34" s="98"/>
      <c r="F34" s="98"/>
      <c r="G34" s="98"/>
      <c r="H34" s="98"/>
      <c r="I34" s="98"/>
      <c r="J34" s="98"/>
      <c r="K34" s="98"/>
      <c r="L34" s="98"/>
      <c r="M34" s="98"/>
      <c r="N34" s="98"/>
      <c r="O34" s="98"/>
      <c r="P34" s="95" t="s">
        <v>8</v>
      </c>
    </row>
    <row r="35" spans="1:18" x14ac:dyDescent="0.3">
      <c r="A35" s="95"/>
      <c r="B35" s="95"/>
      <c r="C35" s="97"/>
      <c r="D35" s="32" t="s">
        <v>1</v>
      </c>
      <c r="E35" s="32" t="s">
        <v>34</v>
      </c>
      <c r="F35" s="32" t="s">
        <v>2</v>
      </c>
      <c r="G35" s="32" t="s">
        <v>3</v>
      </c>
      <c r="H35" s="32" t="s">
        <v>35</v>
      </c>
      <c r="I35" s="32" t="s">
        <v>4</v>
      </c>
      <c r="J35" s="32" t="s">
        <v>9</v>
      </c>
      <c r="K35" s="32" t="s">
        <v>36</v>
      </c>
      <c r="L35" s="32" t="s">
        <v>37</v>
      </c>
      <c r="M35" s="32" t="s">
        <v>38</v>
      </c>
      <c r="N35" s="32" t="s">
        <v>39</v>
      </c>
      <c r="O35" s="32" t="s">
        <v>40</v>
      </c>
      <c r="P35" s="95"/>
    </row>
    <row r="36" spans="1:18" x14ac:dyDescent="0.3">
      <c r="A36" s="73">
        <v>2</v>
      </c>
      <c r="B36" s="76" t="s">
        <v>75</v>
      </c>
      <c r="C36" s="21" t="s">
        <v>236</v>
      </c>
      <c r="D36" s="77"/>
      <c r="E36" s="77"/>
      <c r="F36" s="77"/>
      <c r="G36" s="77"/>
      <c r="H36" s="77"/>
      <c r="I36" s="77"/>
      <c r="J36" s="77"/>
      <c r="K36" s="77"/>
      <c r="L36" s="77"/>
      <c r="M36" s="77"/>
      <c r="N36" s="77"/>
      <c r="O36" s="77"/>
      <c r="P36" s="74">
        <f t="shared" ref="P36:P42" si="4">SUM(D36:O36)</f>
        <v>0</v>
      </c>
      <c r="R36" s="69"/>
    </row>
    <row r="37" spans="1:18" x14ac:dyDescent="0.3">
      <c r="A37" s="73">
        <v>3</v>
      </c>
      <c r="B37" s="76" t="s">
        <v>80</v>
      </c>
      <c r="C37" s="21" t="s">
        <v>236</v>
      </c>
      <c r="D37" s="77"/>
      <c r="E37" s="77"/>
      <c r="F37" s="77"/>
      <c r="G37" s="77"/>
      <c r="H37" s="77"/>
      <c r="I37" s="77"/>
      <c r="J37" s="77"/>
      <c r="K37" s="77"/>
      <c r="L37" s="77"/>
      <c r="M37" s="77"/>
      <c r="N37" s="77"/>
      <c r="O37" s="77"/>
      <c r="P37" s="74">
        <f t="shared" si="4"/>
        <v>0</v>
      </c>
      <c r="R37" s="69"/>
    </row>
    <row r="38" spans="1:18" x14ac:dyDescent="0.3">
      <c r="A38" s="73">
        <v>4</v>
      </c>
      <c r="B38" s="76" t="s">
        <v>84</v>
      </c>
      <c r="C38" s="21" t="s">
        <v>236</v>
      </c>
      <c r="D38" s="77"/>
      <c r="E38" s="77"/>
      <c r="F38" s="77"/>
      <c r="G38" s="77"/>
      <c r="H38" s="77"/>
      <c r="I38" s="77"/>
      <c r="J38" s="77"/>
      <c r="K38" s="77"/>
      <c r="L38" s="77"/>
      <c r="M38" s="77"/>
      <c r="N38" s="77"/>
      <c r="O38" s="77"/>
      <c r="P38" s="74">
        <f t="shared" si="4"/>
        <v>0</v>
      </c>
      <c r="R38" s="69"/>
    </row>
    <row r="39" spans="1:18" ht="27.6" x14ac:dyDescent="0.3">
      <c r="A39" s="73">
        <v>5</v>
      </c>
      <c r="B39" s="76" t="s">
        <v>87</v>
      </c>
      <c r="C39" s="21" t="s">
        <v>236</v>
      </c>
      <c r="D39" s="77"/>
      <c r="E39" s="77"/>
      <c r="F39" s="77"/>
      <c r="G39" s="77"/>
      <c r="H39" s="77"/>
      <c r="I39" s="77"/>
      <c r="J39" s="77"/>
      <c r="K39" s="77"/>
      <c r="L39" s="77"/>
      <c r="M39" s="77"/>
      <c r="N39" s="77"/>
      <c r="O39" s="77"/>
      <c r="P39" s="74">
        <f t="shared" si="4"/>
        <v>0</v>
      </c>
    </row>
    <row r="40" spans="1:18" x14ac:dyDescent="0.3">
      <c r="A40" s="73">
        <v>6</v>
      </c>
      <c r="B40" s="76" t="s">
        <v>93</v>
      </c>
      <c r="C40" s="21" t="s">
        <v>236</v>
      </c>
      <c r="D40" s="77"/>
      <c r="E40" s="77"/>
      <c r="F40" s="77"/>
      <c r="G40" s="77"/>
      <c r="H40" s="77"/>
      <c r="I40" s="77"/>
      <c r="J40" s="77"/>
      <c r="K40" s="77"/>
      <c r="L40" s="77"/>
      <c r="M40" s="77"/>
      <c r="N40" s="77"/>
      <c r="O40" s="77"/>
      <c r="P40" s="74">
        <f t="shared" si="4"/>
        <v>0</v>
      </c>
    </row>
    <row r="41" spans="1:18" x14ac:dyDescent="0.3">
      <c r="A41" s="73">
        <v>7</v>
      </c>
      <c r="B41" s="76" t="s">
        <v>94</v>
      </c>
      <c r="C41" s="21" t="s">
        <v>236</v>
      </c>
      <c r="D41" s="77"/>
      <c r="E41" s="77"/>
      <c r="F41" s="77"/>
      <c r="G41" s="77"/>
      <c r="H41" s="77"/>
      <c r="I41" s="77"/>
      <c r="J41" s="77"/>
      <c r="K41" s="77"/>
      <c r="L41" s="77"/>
      <c r="M41" s="77"/>
      <c r="N41" s="77"/>
      <c r="O41" s="77"/>
      <c r="P41" s="74">
        <f t="shared" si="4"/>
        <v>0</v>
      </c>
    </row>
    <row r="42" spans="1:18" x14ac:dyDescent="0.3">
      <c r="A42" s="78"/>
      <c r="B42" s="79" t="s">
        <v>239</v>
      </c>
      <c r="C42" s="78" t="s">
        <v>236</v>
      </c>
      <c r="D42" s="80">
        <f>SUM(D36:D41)</f>
        <v>0</v>
      </c>
      <c r="E42" s="80">
        <f>SUM(E36:E41)</f>
        <v>0</v>
      </c>
      <c r="F42" s="80">
        <f>SUM(F36:F41)</f>
        <v>0</v>
      </c>
      <c r="G42" s="80">
        <f>SUM(G36:G41)</f>
        <v>0</v>
      </c>
      <c r="H42" s="80">
        <f>SUM(H36:H41)</f>
        <v>0</v>
      </c>
      <c r="I42" s="80">
        <f>SUM(I36:I41)</f>
        <v>0</v>
      </c>
      <c r="J42" s="80">
        <f>SUM(J36:J41)</f>
        <v>0</v>
      </c>
      <c r="K42" s="80">
        <f>SUM(K36:K41)</f>
        <v>0</v>
      </c>
      <c r="L42" s="80">
        <f>SUM(L36:L41)</f>
        <v>0</v>
      </c>
      <c r="M42" s="80">
        <f>SUM(M36:M41)</f>
        <v>0</v>
      </c>
      <c r="N42" s="80">
        <f>SUM(N36:N41)</f>
        <v>0</v>
      </c>
      <c r="O42" s="80">
        <f>SUM(O36:O41)</f>
        <v>0</v>
      </c>
      <c r="P42" s="80">
        <f t="shared" si="4"/>
        <v>0</v>
      </c>
    </row>
    <row r="44" spans="1:18" x14ac:dyDescent="0.3">
      <c r="A44" s="4"/>
      <c r="B44" s="15" t="s">
        <v>41</v>
      </c>
      <c r="C44" s="15"/>
      <c r="D44" s="3"/>
      <c r="E44" s="3"/>
      <c r="F44" s="3"/>
      <c r="G44" s="3"/>
      <c r="H44" s="3"/>
      <c r="I44" s="3"/>
      <c r="J44" s="3"/>
      <c r="K44" s="3"/>
      <c r="L44" s="3"/>
      <c r="M44" s="3"/>
      <c r="N44" s="3"/>
      <c r="O44" s="31" t="s">
        <v>33</v>
      </c>
      <c r="P44" s="75">
        <f>+P3</f>
        <v>2025</v>
      </c>
    </row>
    <row r="45" spans="1:18" x14ac:dyDescent="0.3">
      <c r="A45" s="95" t="s">
        <v>0</v>
      </c>
      <c r="B45" s="95" t="s">
        <v>45</v>
      </c>
      <c r="C45" s="96" t="s">
        <v>10</v>
      </c>
      <c r="D45" s="98" t="s">
        <v>235</v>
      </c>
      <c r="E45" s="98"/>
      <c r="F45" s="98"/>
      <c r="G45" s="98"/>
      <c r="H45" s="98"/>
      <c r="I45" s="98"/>
      <c r="J45" s="98"/>
      <c r="K45" s="98"/>
      <c r="L45" s="98"/>
      <c r="M45" s="98"/>
      <c r="N45" s="98"/>
      <c r="O45" s="98"/>
      <c r="P45" s="95" t="s">
        <v>8</v>
      </c>
    </row>
    <row r="46" spans="1:18" x14ac:dyDescent="0.3">
      <c r="A46" s="95"/>
      <c r="B46" s="95"/>
      <c r="C46" s="97"/>
      <c r="D46" s="32" t="s">
        <v>1</v>
      </c>
      <c r="E46" s="32" t="s">
        <v>34</v>
      </c>
      <c r="F46" s="32" t="s">
        <v>2</v>
      </c>
      <c r="G46" s="32" t="s">
        <v>3</v>
      </c>
      <c r="H46" s="32" t="s">
        <v>35</v>
      </c>
      <c r="I46" s="32" t="s">
        <v>4</v>
      </c>
      <c r="J46" s="32" t="s">
        <v>9</v>
      </c>
      <c r="K46" s="32" t="s">
        <v>36</v>
      </c>
      <c r="L46" s="32" t="s">
        <v>37</v>
      </c>
      <c r="M46" s="32" t="s">
        <v>38</v>
      </c>
      <c r="N46" s="32" t="s">
        <v>39</v>
      </c>
      <c r="O46" s="32" t="s">
        <v>40</v>
      </c>
      <c r="P46" s="95"/>
    </row>
    <row r="47" spans="1:18" x14ac:dyDescent="0.3">
      <c r="A47" s="70">
        <v>1</v>
      </c>
      <c r="B47" s="71" t="s">
        <v>124</v>
      </c>
      <c r="C47" s="70" t="s">
        <v>237</v>
      </c>
      <c r="D47" s="77"/>
      <c r="E47" s="77"/>
      <c r="F47" s="77"/>
      <c r="G47" s="77"/>
      <c r="H47" s="77"/>
      <c r="I47" s="77"/>
      <c r="J47" s="77"/>
      <c r="K47" s="77"/>
      <c r="L47" s="77"/>
      <c r="M47" s="77"/>
      <c r="N47" s="77"/>
      <c r="O47" s="77"/>
      <c r="P47" s="74">
        <f>SUM(D47:O47)</f>
        <v>0</v>
      </c>
    </row>
    <row r="48" spans="1:18" x14ac:dyDescent="0.3">
      <c r="A48" s="70">
        <v>2</v>
      </c>
      <c r="B48" s="71" t="s">
        <v>242</v>
      </c>
      <c r="C48" s="70" t="s">
        <v>237</v>
      </c>
      <c r="D48" s="77"/>
      <c r="E48" s="77"/>
      <c r="F48" s="77"/>
      <c r="G48" s="77"/>
      <c r="H48" s="77"/>
      <c r="I48" s="77"/>
      <c r="J48" s="77"/>
      <c r="K48" s="77"/>
      <c r="L48" s="77"/>
      <c r="M48" s="77"/>
      <c r="N48" s="77"/>
      <c r="O48" s="77"/>
      <c r="P48" s="74">
        <f>SUM(D48:O48)</f>
        <v>0</v>
      </c>
    </row>
    <row r="49" spans="1:16" x14ac:dyDescent="0.3">
      <c r="A49" s="78"/>
      <c r="B49" s="79" t="s">
        <v>243</v>
      </c>
      <c r="C49" s="81" t="s">
        <v>237</v>
      </c>
      <c r="D49" s="80">
        <f>SUM(D47:D48)</f>
        <v>0</v>
      </c>
      <c r="E49" s="80">
        <f t="shared" ref="E49:O49" si="5">SUM(E47:E48)</f>
        <v>0</v>
      </c>
      <c r="F49" s="80">
        <f t="shared" si="5"/>
        <v>0</v>
      </c>
      <c r="G49" s="80">
        <f t="shared" si="5"/>
        <v>0</v>
      </c>
      <c r="H49" s="80">
        <f t="shared" si="5"/>
        <v>0</v>
      </c>
      <c r="I49" s="80">
        <f t="shared" si="5"/>
        <v>0</v>
      </c>
      <c r="J49" s="80">
        <f t="shared" si="5"/>
        <v>0</v>
      </c>
      <c r="K49" s="80">
        <f t="shared" si="5"/>
        <v>0</v>
      </c>
      <c r="L49" s="80">
        <f t="shared" si="5"/>
        <v>0</v>
      </c>
      <c r="M49" s="80">
        <f t="shared" si="5"/>
        <v>0</v>
      </c>
      <c r="N49" s="80">
        <f t="shared" si="5"/>
        <v>0</v>
      </c>
      <c r="O49" s="80">
        <f t="shared" si="5"/>
        <v>0</v>
      </c>
      <c r="P49" s="80">
        <f t="shared" ref="P49" si="6">SUM(D49:O49)</f>
        <v>0</v>
      </c>
    </row>
  </sheetData>
  <mergeCells count="20">
    <mergeCell ref="A34:A35"/>
    <mergeCell ref="B34:B35"/>
    <mergeCell ref="C34:C35"/>
    <mergeCell ref="D34:O34"/>
    <mergeCell ref="P34:P35"/>
    <mergeCell ref="A21:A22"/>
    <mergeCell ref="B21:B22"/>
    <mergeCell ref="C21:C22"/>
    <mergeCell ref="D21:O21"/>
    <mergeCell ref="P21:P22"/>
    <mergeCell ref="A45:A46"/>
    <mergeCell ref="B45:B46"/>
    <mergeCell ref="C45:C46"/>
    <mergeCell ref="D45:O45"/>
    <mergeCell ref="P45:P46"/>
    <mergeCell ref="A4:A5"/>
    <mergeCell ref="B4:B5"/>
    <mergeCell ref="C4:C5"/>
    <mergeCell ref="D4:O4"/>
    <mergeCell ref="P4:P5"/>
  </mergeCells>
  <phoneticPr fontId="8" type="noConversion"/>
  <conditionalFormatting sqref="D6:O17 D36:O41">
    <cfRule type="containsBlanks" dxfId="21" priority="6">
      <formula>LEN(TRIM(D6))=0</formula>
    </cfRule>
  </conditionalFormatting>
  <conditionalFormatting sqref="D47:O48">
    <cfRule type="containsBlanks" dxfId="20" priority="5">
      <formula>LEN(TRIM(D47))=0</formula>
    </cfRule>
  </conditionalFormatting>
  <conditionalFormatting sqref="D23:O27">
    <cfRule type="containsBlanks" dxfId="19" priority="2">
      <formula>LEN(TRIM(D23))=0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58D5-D809-408C-8588-AC98C3AA6D55}">
  <dimension ref="A1:R49"/>
  <sheetViews>
    <sheetView workbookViewId="0">
      <selection activeCell="D6" sqref="D6"/>
    </sheetView>
  </sheetViews>
  <sheetFormatPr defaultRowHeight="14.4" x14ac:dyDescent="0.3"/>
  <cols>
    <col min="1" max="1" width="5.33203125" style="2" customWidth="1"/>
    <col min="2" max="2" width="30.44140625" customWidth="1"/>
    <col min="3" max="3" width="8.6640625" customWidth="1"/>
    <col min="4" max="12" width="6.5546875" customWidth="1"/>
    <col min="13" max="13" width="7.44140625" bestFit="1" customWidth="1"/>
    <col min="14" max="15" width="6.5546875" customWidth="1"/>
    <col min="16" max="16" width="7.44140625" bestFit="1" customWidth="1"/>
  </cols>
  <sheetData>
    <row r="1" spans="1:18" ht="15" thickBot="1" x14ac:dyDescent="0.35">
      <c r="A1" s="8"/>
      <c r="B1" s="14" t="s">
        <v>241</v>
      </c>
      <c r="C1" s="8">
        <v>2026</v>
      </c>
      <c r="D1" s="9"/>
      <c r="E1" s="8"/>
      <c r="F1" s="9"/>
      <c r="G1" s="8"/>
      <c r="H1" s="9"/>
      <c r="I1" s="8"/>
      <c r="J1" s="8"/>
      <c r="K1" s="9"/>
      <c r="L1" s="8"/>
      <c r="M1" s="9"/>
      <c r="N1" s="9"/>
      <c r="O1" s="9"/>
      <c r="P1" s="9"/>
    </row>
    <row r="2" spans="1:18" x14ac:dyDescent="0.3">
      <c r="A2" s="3"/>
      <c r="B2" s="3"/>
      <c r="C2" s="3"/>
      <c r="D2" s="3"/>
      <c r="E2" s="3"/>
      <c r="F2" s="3"/>
      <c r="G2" s="3"/>
      <c r="H2" s="3"/>
      <c r="I2" s="3"/>
      <c r="J2" s="3"/>
      <c r="K2" s="3"/>
      <c r="L2" s="3"/>
      <c r="M2" s="3"/>
      <c r="N2" s="3"/>
      <c r="O2" s="3"/>
      <c r="P2" s="3"/>
    </row>
    <row r="3" spans="1:18" x14ac:dyDescent="0.3">
      <c r="A3" s="4"/>
      <c r="B3" s="15" t="s">
        <v>238</v>
      </c>
      <c r="C3" s="15"/>
      <c r="D3" s="3"/>
      <c r="E3" s="3"/>
      <c r="F3" s="3"/>
      <c r="G3" s="3"/>
      <c r="H3" s="3"/>
      <c r="I3" s="3"/>
      <c r="J3" s="3"/>
      <c r="K3" s="3"/>
      <c r="L3" s="3"/>
      <c r="M3" s="3"/>
      <c r="N3" s="3"/>
      <c r="O3" s="31" t="s">
        <v>33</v>
      </c>
      <c r="P3" s="75">
        <f>+C1</f>
        <v>2026</v>
      </c>
    </row>
    <row r="4" spans="1:18" x14ac:dyDescent="0.3">
      <c r="A4" s="95" t="s">
        <v>0</v>
      </c>
      <c r="B4" s="95" t="s">
        <v>45</v>
      </c>
      <c r="C4" s="96" t="s">
        <v>10</v>
      </c>
      <c r="D4" s="98" t="s">
        <v>235</v>
      </c>
      <c r="E4" s="98"/>
      <c r="F4" s="98"/>
      <c r="G4" s="98"/>
      <c r="H4" s="98"/>
      <c r="I4" s="98"/>
      <c r="J4" s="98"/>
      <c r="K4" s="98"/>
      <c r="L4" s="98"/>
      <c r="M4" s="98"/>
      <c r="N4" s="98"/>
      <c r="O4" s="98"/>
      <c r="P4" s="95" t="s">
        <v>8</v>
      </c>
    </row>
    <row r="5" spans="1:18" x14ac:dyDescent="0.3">
      <c r="A5" s="95"/>
      <c r="B5" s="95"/>
      <c r="C5" s="97"/>
      <c r="D5" s="32" t="s">
        <v>1</v>
      </c>
      <c r="E5" s="32" t="s">
        <v>34</v>
      </c>
      <c r="F5" s="32" t="s">
        <v>2</v>
      </c>
      <c r="G5" s="32" t="s">
        <v>3</v>
      </c>
      <c r="H5" s="32" t="s">
        <v>35</v>
      </c>
      <c r="I5" s="32" t="s">
        <v>4</v>
      </c>
      <c r="J5" s="32" t="s">
        <v>9</v>
      </c>
      <c r="K5" s="32" t="s">
        <v>36</v>
      </c>
      <c r="L5" s="32" t="s">
        <v>37</v>
      </c>
      <c r="M5" s="32" t="s">
        <v>38</v>
      </c>
      <c r="N5" s="32" t="s">
        <v>39</v>
      </c>
      <c r="O5" s="32" t="s">
        <v>40</v>
      </c>
      <c r="P5" s="95"/>
    </row>
    <row r="6" spans="1:18" x14ac:dyDescent="0.3">
      <c r="A6" s="72">
        <v>1</v>
      </c>
      <c r="B6" s="76" t="s">
        <v>13</v>
      </c>
      <c r="C6" s="21" t="s">
        <v>236</v>
      </c>
      <c r="D6" s="77"/>
      <c r="E6" s="77"/>
      <c r="F6" s="77"/>
      <c r="G6" s="77"/>
      <c r="H6" s="77"/>
      <c r="I6" s="77"/>
      <c r="J6" s="77"/>
      <c r="K6" s="77"/>
      <c r="L6" s="77"/>
      <c r="M6" s="77"/>
      <c r="N6" s="77"/>
      <c r="O6" s="77"/>
      <c r="P6" s="74">
        <f t="shared" ref="P6:P18" si="0">SUM(D6:O6)</f>
        <v>0</v>
      </c>
    </row>
    <row r="7" spans="1:18" x14ac:dyDescent="0.3">
      <c r="A7" s="73">
        <v>2</v>
      </c>
      <c r="B7" s="76" t="s">
        <v>233</v>
      </c>
      <c r="C7" s="21" t="s">
        <v>236</v>
      </c>
      <c r="D7" s="77"/>
      <c r="E7" s="77"/>
      <c r="F7" s="77"/>
      <c r="G7" s="77"/>
      <c r="H7" s="77"/>
      <c r="I7" s="77"/>
      <c r="J7" s="77"/>
      <c r="K7" s="77"/>
      <c r="L7" s="77"/>
      <c r="M7" s="77"/>
      <c r="N7" s="77"/>
      <c r="O7" s="77"/>
      <c r="P7" s="74">
        <f t="shared" si="0"/>
        <v>0</v>
      </c>
      <c r="R7" s="69"/>
    </row>
    <row r="8" spans="1:18" x14ac:dyDescent="0.3">
      <c r="A8" s="73">
        <v>3</v>
      </c>
      <c r="B8" s="76" t="s">
        <v>234</v>
      </c>
      <c r="C8" s="21" t="s">
        <v>236</v>
      </c>
      <c r="D8" s="77"/>
      <c r="E8" s="77"/>
      <c r="F8" s="77"/>
      <c r="G8" s="77"/>
      <c r="H8" s="77"/>
      <c r="I8" s="77"/>
      <c r="J8" s="77"/>
      <c r="K8" s="77"/>
      <c r="L8" s="77"/>
      <c r="M8" s="77"/>
      <c r="N8" s="77"/>
      <c r="O8" s="77"/>
      <c r="P8" s="74">
        <f t="shared" si="0"/>
        <v>0</v>
      </c>
      <c r="R8" s="69"/>
    </row>
    <row r="9" spans="1:18" x14ac:dyDescent="0.3">
      <c r="A9" s="72">
        <v>4</v>
      </c>
      <c r="B9" s="76" t="s">
        <v>16</v>
      </c>
      <c r="C9" s="21" t="s">
        <v>236</v>
      </c>
      <c r="D9" s="77"/>
      <c r="E9" s="77"/>
      <c r="F9" s="77"/>
      <c r="G9" s="77"/>
      <c r="H9" s="77"/>
      <c r="I9" s="77"/>
      <c r="J9" s="77"/>
      <c r="K9" s="77"/>
      <c r="L9" s="77"/>
      <c r="M9" s="77"/>
      <c r="N9" s="77"/>
      <c r="O9" s="77"/>
      <c r="P9" s="74">
        <f t="shared" si="0"/>
        <v>0</v>
      </c>
      <c r="R9" s="69"/>
    </row>
    <row r="10" spans="1:18" x14ac:dyDescent="0.3">
      <c r="A10" s="73">
        <v>5</v>
      </c>
      <c r="B10" s="76" t="s">
        <v>68</v>
      </c>
      <c r="C10" s="21" t="s">
        <v>236</v>
      </c>
      <c r="D10" s="77"/>
      <c r="E10" s="77"/>
      <c r="F10" s="77"/>
      <c r="G10" s="77"/>
      <c r="H10" s="77"/>
      <c r="I10" s="77"/>
      <c r="J10" s="77"/>
      <c r="K10" s="77"/>
      <c r="L10" s="77"/>
      <c r="M10" s="77"/>
      <c r="N10" s="77"/>
      <c r="O10" s="77"/>
      <c r="P10" s="74">
        <f t="shared" si="0"/>
        <v>0</v>
      </c>
      <c r="R10" s="69"/>
    </row>
    <row r="11" spans="1:18" x14ac:dyDescent="0.3">
      <c r="A11" s="73">
        <v>6</v>
      </c>
      <c r="B11" s="76" t="s">
        <v>75</v>
      </c>
      <c r="C11" s="21" t="s">
        <v>236</v>
      </c>
      <c r="D11" s="77"/>
      <c r="E11" s="77"/>
      <c r="F11" s="77"/>
      <c r="G11" s="77"/>
      <c r="H11" s="77"/>
      <c r="I11" s="77"/>
      <c r="J11" s="77"/>
      <c r="K11" s="77"/>
      <c r="L11" s="77"/>
      <c r="M11" s="77"/>
      <c r="N11" s="77"/>
      <c r="O11" s="77"/>
      <c r="P11" s="74">
        <f t="shared" si="0"/>
        <v>0</v>
      </c>
      <c r="R11" s="69"/>
    </row>
    <row r="12" spans="1:18" x14ac:dyDescent="0.3">
      <c r="A12" s="72">
        <v>7</v>
      </c>
      <c r="B12" s="76" t="s">
        <v>80</v>
      </c>
      <c r="C12" s="21" t="s">
        <v>236</v>
      </c>
      <c r="D12" s="77"/>
      <c r="E12" s="77"/>
      <c r="F12" s="77"/>
      <c r="G12" s="77"/>
      <c r="H12" s="77"/>
      <c r="I12" s="77"/>
      <c r="J12" s="77"/>
      <c r="K12" s="77"/>
      <c r="L12" s="77"/>
      <c r="M12" s="77"/>
      <c r="N12" s="77"/>
      <c r="O12" s="77"/>
      <c r="P12" s="74">
        <f t="shared" si="0"/>
        <v>0</v>
      </c>
      <c r="R12" s="69"/>
    </row>
    <row r="13" spans="1:18" x14ac:dyDescent="0.3">
      <c r="A13" s="73">
        <v>8</v>
      </c>
      <c r="B13" s="76" t="s">
        <v>84</v>
      </c>
      <c r="C13" s="21" t="s">
        <v>236</v>
      </c>
      <c r="D13" s="77"/>
      <c r="E13" s="77"/>
      <c r="F13" s="77"/>
      <c r="G13" s="77"/>
      <c r="H13" s="77"/>
      <c r="I13" s="77"/>
      <c r="J13" s="77"/>
      <c r="K13" s="77"/>
      <c r="L13" s="77"/>
      <c r="M13" s="77"/>
      <c r="N13" s="77"/>
      <c r="O13" s="77"/>
      <c r="P13" s="74">
        <f t="shared" si="0"/>
        <v>0</v>
      </c>
      <c r="R13" s="69"/>
    </row>
    <row r="14" spans="1:18" ht="27.6" x14ac:dyDescent="0.3">
      <c r="A14" s="73">
        <v>9</v>
      </c>
      <c r="B14" s="76" t="s">
        <v>87</v>
      </c>
      <c r="C14" s="21" t="s">
        <v>236</v>
      </c>
      <c r="D14" s="77"/>
      <c r="E14" s="77"/>
      <c r="F14" s="77"/>
      <c r="G14" s="77"/>
      <c r="H14" s="77"/>
      <c r="I14" s="77"/>
      <c r="J14" s="77"/>
      <c r="K14" s="77"/>
      <c r="L14" s="77"/>
      <c r="M14" s="77"/>
      <c r="N14" s="77"/>
      <c r="O14" s="77"/>
      <c r="P14" s="74">
        <f t="shared" si="0"/>
        <v>0</v>
      </c>
    </row>
    <row r="15" spans="1:18" x14ac:dyDescent="0.3">
      <c r="A15" s="72">
        <v>10</v>
      </c>
      <c r="B15" s="76" t="s">
        <v>93</v>
      </c>
      <c r="C15" s="21" t="s">
        <v>236</v>
      </c>
      <c r="D15" s="77"/>
      <c r="E15" s="77"/>
      <c r="F15" s="77"/>
      <c r="G15" s="77"/>
      <c r="H15" s="77"/>
      <c r="I15" s="77"/>
      <c r="J15" s="77"/>
      <c r="K15" s="77"/>
      <c r="L15" s="77"/>
      <c r="M15" s="77"/>
      <c r="N15" s="77"/>
      <c r="O15" s="77"/>
      <c r="P15" s="74">
        <f t="shared" si="0"/>
        <v>0</v>
      </c>
    </row>
    <row r="16" spans="1:18" x14ac:dyDescent="0.3">
      <c r="A16" s="73">
        <v>11</v>
      </c>
      <c r="B16" s="76" t="s">
        <v>94</v>
      </c>
      <c r="C16" s="21" t="s">
        <v>236</v>
      </c>
      <c r="D16" s="77"/>
      <c r="E16" s="77"/>
      <c r="F16" s="77"/>
      <c r="G16" s="77"/>
      <c r="H16" s="77"/>
      <c r="I16" s="77"/>
      <c r="J16" s="77"/>
      <c r="K16" s="77"/>
      <c r="L16" s="77"/>
      <c r="M16" s="77"/>
      <c r="N16" s="77"/>
      <c r="O16" s="77"/>
      <c r="P16" s="74">
        <f t="shared" si="0"/>
        <v>0</v>
      </c>
    </row>
    <row r="17" spans="1:18" x14ac:dyDescent="0.3">
      <c r="A17" s="73">
        <v>12</v>
      </c>
      <c r="B17" s="76" t="s">
        <v>240</v>
      </c>
      <c r="C17" s="21" t="s">
        <v>236</v>
      </c>
      <c r="D17" s="77"/>
      <c r="E17" s="77"/>
      <c r="F17" s="77"/>
      <c r="G17" s="77"/>
      <c r="H17" s="77"/>
      <c r="I17" s="77"/>
      <c r="J17" s="77"/>
      <c r="K17" s="77"/>
      <c r="L17" s="77"/>
      <c r="M17" s="77"/>
      <c r="N17" s="77"/>
      <c r="O17" s="77"/>
      <c r="P17" s="74">
        <f t="shared" si="0"/>
        <v>0</v>
      </c>
    </row>
    <row r="18" spans="1:18" x14ac:dyDescent="0.3">
      <c r="A18" s="78"/>
      <c r="B18" s="79" t="s">
        <v>239</v>
      </c>
      <c r="C18" s="78" t="s">
        <v>236</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
      <c r="A19" s="4"/>
      <c r="B19" s="3"/>
      <c r="C19" s="3"/>
      <c r="D19" s="3"/>
      <c r="E19" s="3"/>
      <c r="F19" s="3"/>
      <c r="G19" s="3"/>
      <c r="H19" s="3"/>
      <c r="I19" s="3"/>
      <c r="J19" s="3"/>
      <c r="K19" s="3"/>
      <c r="L19" s="3"/>
      <c r="M19" s="3"/>
      <c r="N19" s="3"/>
      <c r="O19" s="3"/>
      <c r="P19" s="3"/>
    </row>
    <row r="20" spans="1:18" x14ac:dyDescent="0.3">
      <c r="A20" s="4"/>
      <c r="B20" s="1" t="s">
        <v>248</v>
      </c>
      <c r="C20" s="15"/>
      <c r="D20" s="3"/>
      <c r="E20" s="3"/>
      <c r="F20" s="3"/>
      <c r="G20" s="3"/>
      <c r="H20" s="3"/>
      <c r="I20" s="3"/>
      <c r="J20" s="3"/>
      <c r="K20" s="3"/>
      <c r="L20" s="3"/>
      <c r="M20" s="3"/>
      <c r="N20" s="3"/>
      <c r="O20" s="31" t="s">
        <v>33</v>
      </c>
      <c r="P20" s="75">
        <f>+P3</f>
        <v>2026</v>
      </c>
    </row>
    <row r="21" spans="1:18" x14ac:dyDescent="0.3">
      <c r="A21" s="95" t="s">
        <v>0</v>
      </c>
      <c r="B21" s="95" t="s">
        <v>45</v>
      </c>
      <c r="C21" s="96" t="s">
        <v>10</v>
      </c>
      <c r="D21" s="98" t="s">
        <v>235</v>
      </c>
      <c r="E21" s="98"/>
      <c r="F21" s="98"/>
      <c r="G21" s="98"/>
      <c r="H21" s="98"/>
      <c r="I21" s="98"/>
      <c r="J21" s="98"/>
      <c r="K21" s="98"/>
      <c r="L21" s="98"/>
      <c r="M21" s="98"/>
      <c r="N21" s="98"/>
      <c r="O21" s="98"/>
      <c r="P21" s="95" t="s">
        <v>8</v>
      </c>
    </row>
    <row r="22" spans="1:18" x14ac:dyDescent="0.3">
      <c r="A22" s="95"/>
      <c r="B22" s="95"/>
      <c r="C22" s="97"/>
      <c r="D22" s="32" t="s">
        <v>1</v>
      </c>
      <c r="E22" s="32" t="s">
        <v>34</v>
      </c>
      <c r="F22" s="32" t="s">
        <v>2</v>
      </c>
      <c r="G22" s="32" t="s">
        <v>3</v>
      </c>
      <c r="H22" s="32" t="s">
        <v>35</v>
      </c>
      <c r="I22" s="32" t="s">
        <v>4</v>
      </c>
      <c r="J22" s="32" t="s">
        <v>9</v>
      </c>
      <c r="K22" s="32" t="s">
        <v>36</v>
      </c>
      <c r="L22" s="32" t="s">
        <v>37</v>
      </c>
      <c r="M22" s="32" t="s">
        <v>38</v>
      </c>
      <c r="N22" s="32" t="s">
        <v>39</v>
      </c>
      <c r="O22" s="32" t="s">
        <v>40</v>
      </c>
      <c r="P22" s="95"/>
    </row>
    <row r="23" spans="1:18" x14ac:dyDescent="0.3">
      <c r="A23" s="72">
        <v>1</v>
      </c>
      <c r="B23" s="76" t="s">
        <v>13</v>
      </c>
      <c r="C23" s="21" t="s">
        <v>236</v>
      </c>
      <c r="D23" s="77"/>
      <c r="E23" s="77"/>
      <c r="F23" s="77"/>
      <c r="G23" s="77"/>
      <c r="H23" s="77"/>
      <c r="I23" s="77"/>
      <c r="J23" s="77"/>
      <c r="K23" s="77"/>
      <c r="L23" s="77"/>
      <c r="M23" s="77"/>
      <c r="N23" s="77"/>
      <c r="O23" s="77"/>
      <c r="P23" s="74">
        <f t="shared" ref="P23:P27" si="2">SUM(D23:O23)</f>
        <v>0</v>
      </c>
    </row>
    <row r="24" spans="1:18" x14ac:dyDescent="0.3">
      <c r="A24" s="73">
        <v>2</v>
      </c>
      <c r="B24" s="76" t="s">
        <v>233</v>
      </c>
      <c r="C24" s="21" t="s">
        <v>236</v>
      </c>
      <c r="D24" s="77"/>
      <c r="E24" s="77"/>
      <c r="F24" s="77"/>
      <c r="G24" s="77"/>
      <c r="H24" s="77"/>
      <c r="I24" s="77"/>
      <c r="J24" s="77"/>
      <c r="K24" s="77"/>
      <c r="L24" s="77"/>
      <c r="M24" s="77"/>
      <c r="N24" s="77"/>
      <c r="O24" s="77"/>
      <c r="P24" s="74">
        <f t="shared" si="2"/>
        <v>0</v>
      </c>
      <c r="R24" s="69"/>
    </row>
    <row r="25" spans="1:18" x14ac:dyDescent="0.3">
      <c r="A25" s="73">
        <v>3</v>
      </c>
      <c r="B25" s="76" t="s">
        <v>234</v>
      </c>
      <c r="C25" s="21" t="s">
        <v>236</v>
      </c>
      <c r="D25" s="77"/>
      <c r="E25" s="77"/>
      <c r="F25" s="77"/>
      <c r="G25" s="77"/>
      <c r="H25" s="77"/>
      <c r="I25" s="77"/>
      <c r="J25" s="77"/>
      <c r="K25" s="77"/>
      <c r="L25" s="77"/>
      <c r="M25" s="77"/>
      <c r="N25" s="77"/>
      <c r="O25" s="77"/>
      <c r="P25" s="74">
        <f t="shared" si="2"/>
        <v>0</v>
      </c>
      <c r="R25" s="69"/>
    </row>
    <row r="26" spans="1:18" x14ac:dyDescent="0.3">
      <c r="A26" s="72">
        <v>4</v>
      </c>
      <c r="B26" s="76" t="s">
        <v>16</v>
      </c>
      <c r="C26" s="21" t="s">
        <v>236</v>
      </c>
      <c r="D26" s="77"/>
      <c r="E26" s="77"/>
      <c r="F26" s="77"/>
      <c r="G26" s="77"/>
      <c r="H26" s="77"/>
      <c r="I26" s="77"/>
      <c r="J26" s="77"/>
      <c r="K26" s="77"/>
      <c r="L26" s="77"/>
      <c r="M26" s="77"/>
      <c r="N26" s="77"/>
      <c r="O26" s="77"/>
      <c r="P26" s="74">
        <f t="shared" si="2"/>
        <v>0</v>
      </c>
      <c r="R26" s="69"/>
    </row>
    <row r="27" spans="1:18" ht="27.6" x14ac:dyDescent="0.3">
      <c r="A27" s="72">
        <v>5</v>
      </c>
      <c r="B27" s="76" t="s">
        <v>247</v>
      </c>
      <c r="C27" s="21" t="s">
        <v>236</v>
      </c>
      <c r="D27" s="77"/>
      <c r="E27" s="77"/>
      <c r="F27" s="77"/>
      <c r="G27" s="77"/>
      <c r="H27" s="77"/>
      <c r="I27" s="77"/>
      <c r="J27" s="77"/>
      <c r="K27" s="77"/>
      <c r="L27" s="77"/>
      <c r="M27" s="77"/>
      <c r="N27" s="77"/>
      <c r="O27" s="77"/>
      <c r="P27" s="74">
        <f t="shared" si="2"/>
        <v>0</v>
      </c>
      <c r="R27" s="69"/>
    </row>
    <row r="28" spans="1:18" x14ac:dyDescent="0.3">
      <c r="A28" s="78"/>
      <c r="B28" s="79" t="s">
        <v>239</v>
      </c>
      <c r="C28" s="78" t="s">
        <v>236</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
      <c r="B33" s="1" t="s">
        <v>249</v>
      </c>
      <c r="O33" s="31" t="s">
        <v>33</v>
      </c>
      <c r="P33" s="75">
        <f>+P20</f>
        <v>2026</v>
      </c>
    </row>
    <row r="34" spans="1:18" x14ac:dyDescent="0.3">
      <c r="A34" s="95" t="s">
        <v>0</v>
      </c>
      <c r="B34" s="95" t="s">
        <v>45</v>
      </c>
      <c r="C34" s="96" t="s">
        <v>10</v>
      </c>
      <c r="D34" s="98" t="s">
        <v>235</v>
      </c>
      <c r="E34" s="98"/>
      <c r="F34" s="98"/>
      <c r="G34" s="98"/>
      <c r="H34" s="98"/>
      <c r="I34" s="98"/>
      <c r="J34" s="98"/>
      <c r="K34" s="98"/>
      <c r="L34" s="98"/>
      <c r="M34" s="98"/>
      <c r="N34" s="98"/>
      <c r="O34" s="98"/>
      <c r="P34" s="95" t="s">
        <v>8</v>
      </c>
    </row>
    <row r="35" spans="1:18" x14ac:dyDescent="0.3">
      <c r="A35" s="95"/>
      <c r="B35" s="95"/>
      <c r="C35" s="97"/>
      <c r="D35" s="32" t="s">
        <v>1</v>
      </c>
      <c r="E35" s="32" t="s">
        <v>34</v>
      </c>
      <c r="F35" s="32" t="s">
        <v>2</v>
      </c>
      <c r="G35" s="32" t="s">
        <v>3</v>
      </c>
      <c r="H35" s="32" t="s">
        <v>35</v>
      </c>
      <c r="I35" s="32" t="s">
        <v>4</v>
      </c>
      <c r="J35" s="32" t="s">
        <v>9</v>
      </c>
      <c r="K35" s="32" t="s">
        <v>36</v>
      </c>
      <c r="L35" s="32" t="s">
        <v>37</v>
      </c>
      <c r="M35" s="32" t="s">
        <v>38</v>
      </c>
      <c r="N35" s="32" t="s">
        <v>39</v>
      </c>
      <c r="O35" s="32" t="s">
        <v>40</v>
      </c>
      <c r="P35" s="95"/>
    </row>
    <row r="36" spans="1:18" x14ac:dyDescent="0.3">
      <c r="A36" s="73">
        <v>2</v>
      </c>
      <c r="B36" s="76" t="s">
        <v>75</v>
      </c>
      <c r="C36" s="21" t="s">
        <v>236</v>
      </c>
      <c r="D36" s="77"/>
      <c r="E36" s="77"/>
      <c r="F36" s="77"/>
      <c r="G36" s="77"/>
      <c r="H36" s="77"/>
      <c r="I36" s="77"/>
      <c r="J36" s="77"/>
      <c r="K36" s="77"/>
      <c r="L36" s="77"/>
      <c r="M36" s="77"/>
      <c r="N36" s="77"/>
      <c r="O36" s="77"/>
      <c r="P36" s="74">
        <f t="shared" ref="P36:P42" si="4">SUM(D36:O36)</f>
        <v>0</v>
      </c>
      <c r="R36" s="69"/>
    </row>
    <row r="37" spans="1:18" x14ac:dyDescent="0.3">
      <c r="A37" s="73">
        <v>3</v>
      </c>
      <c r="B37" s="76" t="s">
        <v>80</v>
      </c>
      <c r="C37" s="21" t="s">
        <v>236</v>
      </c>
      <c r="D37" s="77"/>
      <c r="E37" s="77"/>
      <c r="F37" s="77"/>
      <c r="G37" s="77"/>
      <c r="H37" s="77"/>
      <c r="I37" s="77"/>
      <c r="J37" s="77"/>
      <c r="K37" s="77"/>
      <c r="L37" s="77"/>
      <c r="M37" s="77"/>
      <c r="N37" s="77"/>
      <c r="O37" s="77"/>
      <c r="P37" s="74">
        <f t="shared" si="4"/>
        <v>0</v>
      </c>
      <c r="R37" s="69"/>
    </row>
    <row r="38" spans="1:18" x14ac:dyDescent="0.3">
      <c r="A38" s="73">
        <v>4</v>
      </c>
      <c r="B38" s="76" t="s">
        <v>84</v>
      </c>
      <c r="C38" s="21" t="s">
        <v>236</v>
      </c>
      <c r="D38" s="77"/>
      <c r="E38" s="77"/>
      <c r="F38" s="77"/>
      <c r="G38" s="77"/>
      <c r="H38" s="77"/>
      <c r="I38" s="77"/>
      <c r="J38" s="77"/>
      <c r="K38" s="77"/>
      <c r="L38" s="77"/>
      <c r="M38" s="77"/>
      <c r="N38" s="77"/>
      <c r="O38" s="77"/>
      <c r="P38" s="74">
        <f t="shared" si="4"/>
        <v>0</v>
      </c>
      <c r="R38" s="69"/>
    </row>
    <row r="39" spans="1:18" ht="27.6" x14ac:dyDescent="0.3">
      <c r="A39" s="73">
        <v>5</v>
      </c>
      <c r="B39" s="76" t="s">
        <v>87</v>
      </c>
      <c r="C39" s="21" t="s">
        <v>236</v>
      </c>
      <c r="D39" s="77"/>
      <c r="E39" s="77"/>
      <c r="F39" s="77"/>
      <c r="G39" s="77"/>
      <c r="H39" s="77"/>
      <c r="I39" s="77"/>
      <c r="J39" s="77"/>
      <c r="K39" s="77"/>
      <c r="L39" s="77"/>
      <c r="M39" s="77"/>
      <c r="N39" s="77"/>
      <c r="O39" s="77"/>
      <c r="P39" s="74">
        <f t="shared" si="4"/>
        <v>0</v>
      </c>
    </row>
    <row r="40" spans="1:18" x14ac:dyDescent="0.3">
      <c r="A40" s="73">
        <v>6</v>
      </c>
      <c r="B40" s="76" t="s">
        <v>93</v>
      </c>
      <c r="C40" s="21" t="s">
        <v>236</v>
      </c>
      <c r="D40" s="77"/>
      <c r="E40" s="77"/>
      <c r="F40" s="77"/>
      <c r="G40" s="77"/>
      <c r="H40" s="77"/>
      <c r="I40" s="77"/>
      <c r="J40" s="77"/>
      <c r="K40" s="77"/>
      <c r="L40" s="77"/>
      <c r="M40" s="77"/>
      <c r="N40" s="77"/>
      <c r="O40" s="77"/>
      <c r="P40" s="74">
        <f t="shared" si="4"/>
        <v>0</v>
      </c>
    </row>
    <row r="41" spans="1:18" x14ac:dyDescent="0.3">
      <c r="A41" s="73">
        <v>7</v>
      </c>
      <c r="B41" s="76" t="s">
        <v>94</v>
      </c>
      <c r="C41" s="21" t="s">
        <v>236</v>
      </c>
      <c r="D41" s="77"/>
      <c r="E41" s="77"/>
      <c r="F41" s="77"/>
      <c r="G41" s="77"/>
      <c r="H41" s="77"/>
      <c r="I41" s="77"/>
      <c r="J41" s="77"/>
      <c r="K41" s="77"/>
      <c r="L41" s="77"/>
      <c r="M41" s="77"/>
      <c r="N41" s="77"/>
      <c r="O41" s="77"/>
      <c r="P41" s="74">
        <f t="shared" si="4"/>
        <v>0</v>
      </c>
    </row>
    <row r="42" spans="1:18" x14ac:dyDescent="0.3">
      <c r="A42" s="78"/>
      <c r="B42" s="79" t="s">
        <v>239</v>
      </c>
      <c r="C42" s="78" t="s">
        <v>236</v>
      </c>
      <c r="D42" s="80">
        <f>SUM(D36:D41)</f>
        <v>0</v>
      </c>
      <c r="E42" s="80">
        <f>SUM(E36:E41)</f>
        <v>0</v>
      </c>
      <c r="F42" s="80">
        <f>SUM(F36:F41)</f>
        <v>0</v>
      </c>
      <c r="G42" s="80">
        <f>SUM(G36:G41)</f>
        <v>0</v>
      </c>
      <c r="H42" s="80">
        <f>SUM(H36:H41)</f>
        <v>0</v>
      </c>
      <c r="I42" s="80">
        <f>SUM(I36:I41)</f>
        <v>0</v>
      </c>
      <c r="J42" s="80">
        <f>SUM(J36:J41)</f>
        <v>0</v>
      </c>
      <c r="K42" s="80">
        <f>SUM(K36:K41)</f>
        <v>0</v>
      </c>
      <c r="L42" s="80">
        <f>SUM(L36:L41)</f>
        <v>0</v>
      </c>
      <c r="M42" s="80">
        <f>SUM(M36:M41)</f>
        <v>0</v>
      </c>
      <c r="N42" s="80">
        <f>SUM(N36:N41)</f>
        <v>0</v>
      </c>
      <c r="O42" s="80">
        <f>SUM(O36:O41)</f>
        <v>0</v>
      </c>
      <c r="P42" s="80">
        <f t="shared" si="4"/>
        <v>0</v>
      </c>
    </row>
    <row r="44" spans="1:18" x14ac:dyDescent="0.3">
      <c r="A44" s="4"/>
      <c r="B44" s="15" t="s">
        <v>41</v>
      </c>
      <c r="C44" s="15"/>
      <c r="D44" s="3"/>
      <c r="E44" s="3"/>
      <c r="F44" s="3"/>
      <c r="G44" s="3"/>
      <c r="H44" s="3"/>
      <c r="I44" s="3"/>
      <c r="J44" s="3"/>
      <c r="K44" s="3"/>
      <c r="L44" s="3"/>
      <c r="M44" s="3"/>
      <c r="N44" s="3"/>
      <c r="O44" s="31" t="s">
        <v>33</v>
      </c>
      <c r="P44" s="75">
        <f>+P3</f>
        <v>2026</v>
      </c>
    </row>
    <row r="45" spans="1:18" x14ac:dyDescent="0.3">
      <c r="A45" s="95" t="s">
        <v>0</v>
      </c>
      <c r="B45" s="95" t="s">
        <v>45</v>
      </c>
      <c r="C45" s="96" t="s">
        <v>10</v>
      </c>
      <c r="D45" s="98" t="s">
        <v>235</v>
      </c>
      <c r="E45" s="98"/>
      <c r="F45" s="98"/>
      <c r="G45" s="98"/>
      <c r="H45" s="98"/>
      <c r="I45" s="98"/>
      <c r="J45" s="98"/>
      <c r="K45" s="98"/>
      <c r="L45" s="98"/>
      <c r="M45" s="98"/>
      <c r="N45" s="98"/>
      <c r="O45" s="98"/>
      <c r="P45" s="95" t="s">
        <v>8</v>
      </c>
    </row>
    <row r="46" spans="1:18" x14ac:dyDescent="0.3">
      <c r="A46" s="95"/>
      <c r="B46" s="95"/>
      <c r="C46" s="97"/>
      <c r="D46" s="32" t="s">
        <v>1</v>
      </c>
      <c r="E46" s="32" t="s">
        <v>34</v>
      </c>
      <c r="F46" s="32" t="s">
        <v>2</v>
      </c>
      <c r="G46" s="32" t="s">
        <v>3</v>
      </c>
      <c r="H46" s="32" t="s">
        <v>35</v>
      </c>
      <c r="I46" s="32" t="s">
        <v>4</v>
      </c>
      <c r="J46" s="32" t="s">
        <v>9</v>
      </c>
      <c r="K46" s="32" t="s">
        <v>36</v>
      </c>
      <c r="L46" s="32" t="s">
        <v>37</v>
      </c>
      <c r="M46" s="32" t="s">
        <v>38</v>
      </c>
      <c r="N46" s="32" t="s">
        <v>39</v>
      </c>
      <c r="O46" s="32" t="s">
        <v>40</v>
      </c>
      <c r="P46" s="95"/>
    </row>
    <row r="47" spans="1:18" x14ac:dyDescent="0.3">
      <c r="A47" s="70">
        <v>1</v>
      </c>
      <c r="B47" s="71" t="s">
        <v>124</v>
      </c>
      <c r="C47" s="70" t="s">
        <v>237</v>
      </c>
      <c r="D47" s="77"/>
      <c r="E47" s="77"/>
      <c r="F47" s="77"/>
      <c r="G47" s="77"/>
      <c r="H47" s="77"/>
      <c r="I47" s="77"/>
      <c r="J47" s="77"/>
      <c r="K47" s="77"/>
      <c r="L47" s="77"/>
      <c r="M47" s="77"/>
      <c r="N47" s="77"/>
      <c r="O47" s="77"/>
      <c r="P47" s="74">
        <f>SUM(D47:O47)</f>
        <v>0</v>
      </c>
    </row>
    <row r="48" spans="1:18" x14ac:dyDescent="0.3">
      <c r="A48" s="70">
        <v>2</v>
      </c>
      <c r="B48" s="71" t="s">
        <v>242</v>
      </c>
      <c r="C48" s="70" t="s">
        <v>237</v>
      </c>
      <c r="D48" s="77"/>
      <c r="E48" s="77"/>
      <c r="F48" s="77"/>
      <c r="G48" s="77"/>
      <c r="H48" s="77"/>
      <c r="I48" s="77"/>
      <c r="J48" s="77"/>
      <c r="K48" s="77"/>
      <c r="L48" s="77"/>
      <c r="M48" s="77"/>
      <c r="N48" s="77"/>
      <c r="O48" s="77"/>
      <c r="P48" s="74">
        <f>SUM(D48:O48)</f>
        <v>0</v>
      </c>
    </row>
    <row r="49" spans="1:16" x14ac:dyDescent="0.3">
      <c r="A49" s="78"/>
      <c r="B49" s="79" t="s">
        <v>243</v>
      </c>
      <c r="C49" s="81" t="s">
        <v>237</v>
      </c>
      <c r="D49" s="80">
        <f>SUM(D47:D48)</f>
        <v>0</v>
      </c>
      <c r="E49" s="80">
        <f t="shared" ref="E49:O49" si="5">SUM(E47:E48)</f>
        <v>0</v>
      </c>
      <c r="F49" s="80">
        <f t="shared" si="5"/>
        <v>0</v>
      </c>
      <c r="G49" s="80">
        <f t="shared" si="5"/>
        <v>0</v>
      </c>
      <c r="H49" s="80">
        <f t="shared" si="5"/>
        <v>0</v>
      </c>
      <c r="I49" s="80">
        <f t="shared" si="5"/>
        <v>0</v>
      </c>
      <c r="J49" s="80">
        <f t="shared" si="5"/>
        <v>0</v>
      </c>
      <c r="K49" s="80">
        <f t="shared" si="5"/>
        <v>0</v>
      </c>
      <c r="L49" s="80">
        <f t="shared" si="5"/>
        <v>0</v>
      </c>
      <c r="M49" s="80">
        <f t="shared" si="5"/>
        <v>0</v>
      </c>
      <c r="N49" s="80">
        <f t="shared" si="5"/>
        <v>0</v>
      </c>
      <c r="O49" s="80">
        <f t="shared" si="5"/>
        <v>0</v>
      </c>
      <c r="P49" s="80">
        <f t="shared" ref="P49" si="6">SUM(D49:O49)</f>
        <v>0</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18" priority="4">
      <formula>LEN(TRIM(D6))=0</formula>
    </cfRule>
  </conditionalFormatting>
  <conditionalFormatting sqref="D47:O48">
    <cfRule type="containsBlanks" dxfId="17" priority="3">
      <formula>LEN(TRIM(D47))=0</formula>
    </cfRule>
  </conditionalFormatting>
  <conditionalFormatting sqref="D36:O41">
    <cfRule type="containsBlanks" dxfId="16" priority="2">
      <formula>LEN(TRIM(D36))=0</formula>
    </cfRule>
  </conditionalFormatting>
  <conditionalFormatting sqref="D23:O27">
    <cfRule type="containsBlanks" dxfId="15" priority="1">
      <formula>LEN(TRIM(D23))=0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B717-10CC-4F6C-97EA-DBBD12A847EF}">
  <dimension ref="A1:R49"/>
  <sheetViews>
    <sheetView workbookViewId="0">
      <selection activeCell="D6" sqref="D6"/>
    </sheetView>
  </sheetViews>
  <sheetFormatPr defaultRowHeight="14.4" x14ac:dyDescent="0.3"/>
  <cols>
    <col min="1" max="1" width="5.33203125" style="2" customWidth="1"/>
    <col min="2" max="2" width="30.44140625" customWidth="1"/>
    <col min="3" max="3" width="8.6640625" customWidth="1"/>
    <col min="4" max="12" width="6.5546875" customWidth="1"/>
    <col min="13" max="13" width="7.44140625" bestFit="1" customWidth="1"/>
    <col min="14" max="15" width="6.5546875" customWidth="1"/>
    <col min="16" max="16" width="7.44140625" bestFit="1" customWidth="1"/>
  </cols>
  <sheetData>
    <row r="1" spans="1:18" ht="15" thickBot="1" x14ac:dyDescent="0.35">
      <c r="A1" s="8"/>
      <c r="B1" s="14" t="s">
        <v>241</v>
      </c>
      <c r="C1" s="8">
        <v>2027</v>
      </c>
      <c r="D1" s="9"/>
      <c r="E1" s="8"/>
      <c r="F1" s="9"/>
      <c r="G1" s="8"/>
      <c r="H1" s="9"/>
      <c r="I1" s="8"/>
      <c r="J1" s="8"/>
      <c r="K1" s="9"/>
      <c r="L1" s="8"/>
      <c r="M1" s="9"/>
      <c r="N1" s="9"/>
      <c r="O1" s="9"/>
      <c r="P1" s="9"/>
    </row>
    <row r="2" spans="1:18" x14ac:dyDescent="0.3">
      <c r="A2" s="3"/>
      <c r="B2" s="3"/>
      <c r="C2" s="3"/>
      <c r="D2" s="3"/>
      <c r="E2" s="3"/>
      <c r="F2" s="3"/>
      <c r="G2" s="3"/>
      <c r="H2" s="3"/>
      <c r="I2" s="3"/>
      <c r="J2" s="3"/>
      <c r="K2" s="3"/>
      <c r="L2" s="3"/>
      <c r="M2" s="3"/>
      <c r="N2" s="3"/>
      <c r="O2" s="3"/>
      <c r="P2" s="3"/>
    </row>
    <row r="3" spans="1:18" x14ac:dyDescent="0.3">
      <c r="A3" s="4"/>
      <c r="B3" s="15" t="s">
        <v>238</v>
      </c>
      <c r="C3" s="15"/>
      <c r="D3" s="3"/>
      <c r="E3" s="3"/>
      <c r="F3" s="3"/>
      <c r="G3" s="3"/>
      <c r="H3" s="3"/>
      <c r="I3" s="3"/>
      <c r="J3" s="3"/>
      <c r="K3" s="3"/>
      <c r="L3" s="3"/>
      <c r="M3" s="3"/>
      <c r="N3" s="3"/>
      <c r="O3" s="31" t="s">
        <v>33</v>
      </c>
      <c r="P3" s="75">
        <f>+C1</f>
        <v>2027</v>
      </c>
    </row>
    <row r="4" spans="1:18" x14ac:dyDescent="0.3">
      <c r="A4" s="95" t="s">
        <v>0</v>
      </c>
      <c r="B4" s="95" t="s">
        <v>45</v>
      </c>
      <c r="C4" s="96" t="s">
        <v>10</v>
      </c>
      <c r="D4" s="98" t="s">
        <v>235</v>
      </c>
      <c r="E4" s="98"/>
      <c r="F4" s="98"/>
      <c r="G4" s="98"/>
      <c r="H4" s="98"/>
      <c r="I4" s="98"/>
      <c r="J4" s="98"/>
      <c r="K4" s="98"/>
      <c r="L4" s="98"/>
      <c r="M4" s="98"/>
      <c r="N4" s="98"/>
      <c r="O4" s="98"/>
      <c r="P4" s="95" t="s">
        <v>8</v>
      </c>
    </row>
    <row r="5" spans="1:18" x14ac:dyDescent="0.3">
      <c r="A5" s="95"/>
      <c r="B5" s="95"/>
      <c r="C5" s="97"/>
      <c r="D5" s="32" t="s">
        <v>1</v>
      </c>
      <c r="E5" s="32" t="s">
        <v>34</v>
      </c>
      <c r="F5" s="32" t="s">
        <v>2</v>
      </c>
      <c r="G5" s="32" t="s">
        <v>3</v>
      </c>
      <c r="H5" s="32" t="s">
        <v>35</v>
      </c>
      <c r="I5" s="32" t="s">
        <v>4</v>
      </c>
      <c r="J5" s="32" t="s">
        <v>9</v>
      </c>
      <c r="K5" s="32" t="s">
        <v>36</v>
      </c>
      <c r="L5" s="32" t="s">
        <v>37</v>
      </c>
      <c r="M5" s="32" t="s">
        <v>38</v>
      </c>
      <c r="N5" s="32" t="s">
        <v>39</v>
      </c>
      <c r="O5" s="32" t="s">
        <v>40</v>
      </c>
      <c r="P5" s="95"/>
    </row>
    <row r="6" spans="1:18" x14ac:dyDescent="0.3">
      <c r="A6" s="72">
        <v>1</v>
      </c>
      <c r="B6" s="76" t="s">
        <v>13</v>
      </c>
      <c r="C6" s="21" t="s">
        <v>236</v>
      </c>
      <c r="D6" s="77"/>
      <c r="E6" s="77"/>
      <c r="F6" s="77"/>
      <c r="G6" s="77"/>
      <c r="H6" s="77"/>
      <c r="I6" s="77"/>
      <c r="J6" s="77"/>
      <c r="K6" s="77"/>
      <c r="L6" s="77"/>
      <c r="M6" s="77"/>
      <c r="N6" s="77"/>
      <c r="O6" s="77"/>
      <c r="P6" s="74">
        <f t="shared" ref="P6:P18" si="0">SUM(D6:O6)</f>
        <v>0</v>
      </c>
    </row>
    <row r="7" spans="1:18" x14ac:dyDescent="0.3">
      <c r="A7" s="73">
        <v>2</v>
      </c>
      <c r="B7" s="76" t="s">
        <v>233</v>
      </c>
      <c r="C7" s="21" t="s">
        <v>236</v>
      </c>
      <c r="D7" s="77"/>
      <c r="E7" s="77"/>
      <c r="F7" s="77"/>
      <c r="G7" s="77"/>
      <c r="H7" s="77"/>
      <c r="I7" s="77"/>
      <c r="J7" s="77"/>
      <c r="K7" s="77"/>
      <c r="L7" s="77"/>
      <c r="M7" s="77"/>
      <c r="N7" s="77"/>
      <c r="O7" s="77"/>
      <c r="P7" s="74">
        <f t="shared" si="0"/>
        <v>0</v>
      </c>
      <c r="R7" s="69"/>
    </row>
    <row r="8" spans="1:18" x14ac:dyDescent="0.3">
      <c r="A8" s="73">
        <v>3</v>
      </c>
      <c r="B8" s="76" t="s">
        <v>234</v>
      </c>
      <c r="C8" s="21" t="s">
        <v>236</v>
      </c>
      <c r="D8" s="77"/>
      <c r="E8" s="77"/>
      <c r="F8" s="77"/>
      <c r="G8" s="77"/>
      <c r="H8" s="77"/>
      <c r="I8" s="77"/>
      <c r="J8" s="77"/>
      <c r="K8" s="77"/>
      <c r="L8" s="77"/>
      <c r="M8" s="77"/>
      <c r="N8" s="77"/>
      <c r="O8" s="77"/>
      <c r="P8" s="74">
        <f t="shared" si="0"/>
        <v>0</v>
      </c>
      <c r="R8" s="69"/>
    </row>
    <row r="9" spans="1:18" x14ac:dyDescent="0.3">
      <c r="A9" s="72">
        <v>4</v>
      </c>
      <c r="B9" s="76" t="s">
        <v>16</v>
      </c>
      <c r="C9" s="21" t="s">
        <v>236</v>
      </c>
      <c r="D9" s="77"/>
      <c r="E9" s="77"/>
      <c r="F9" s="77"/>
      <c r="G9" s="77"/>
      <c r="H9" s="77"/>
      <c r="I9" s="77"/>
      <c r="J9" s="77"/>
      <c r="K9" s="77"/>
      <c r="L9" s="77"/>
      <c r="M9" s="77"/>
      <c r="N9" s="77"/>
      <c r="O9" s="77"/>
      <c r="P9" s="74">
        <f t="shared" si="0"/>
        <v>0</v>
      </c>
      <c r="R9" s="69"/>
    </row>
    <row r="10" spans="1:18" x14ac:dyDescent="0.3">
      <c r="A10" s="73">
        <v>5</v>
      </c>
      <c r="B10" s="76" t="s">
        <v>68</v>
      </c>
      <c r="C10" s="21" t="s">
        <v>236</v>
      </c>
      <c r="D10" s="77"/>
      <c r="E10" s="77"/>
      <c r="F10" s="77"/>
      <c r="G10" s="77"/>
      <c r="H10" s="77"/>
      <c r="I10" s="77"/>
      <c r="J10" s="77"/>
      <c r="K10" s="77"/>
      <c r="L10" s="77"/>
      <c r="M10" s="77"/>
      <c r="N10" s="77"/>
      <c r="O10" s="77"/>
      <c r="P10" s="74">
        <f t="shared" si="0"/>
        <v>0</v>
      </c>
      <c r="R10" s="69"/>
    </row>
    <row r="11" spans="1:18" x14ac:dyDescent="0.3">
      <c r="A11" s="73">
        <v>6</v>
      </c>
      <c r="B11" s="76" t="s">
        <v>75</v>
      </c>
      <c r="C11" s="21" t="s">
        <v>236</v>
      </c>
      <c r="D11" s="77"/>
      <c r="E11" s="77"/>
      <c r="F11" s="77"/>
      <c r="G11" s="77"/>
      <c r="H11" s="77"/>
      <c r="I11" s="77"/>
      <c r="J11" s="77"/>
      <c r="K11" s="77"/>
      <c r="L11" s="77"/>
      <c r="M11" s="77"/>
      <c r="N11" s="77"/>
      <c r="O11" s="77"/>
      <c r="P11" s="74">
        <f t="shared" si="0"/>
        <v>0</v>
      </c>
      <c r="R11" s="69"/>
    </row>
    <row r="12" spans="1:18" x14ac:dyDescent="0.3">
      <c r="A12" s="72">
        <v>7</v>
      </c>
      <c r="B12" s="76" t="s">
        <v>80</v>
      </c>
      <c r="C12" s="21" t="s">
        <v>236</v>
      </c>
      <c r="D12" s="77"/>
      <c r="E12" s="77"/>
      <c r="F12" s="77"/>
      <c r="G12" s="77"/>
      <c r="H12" s="77"/>
      <c r="I12" s="77"/>
      <c r="J12" s="77"/>
      <c r="K12" s="77"/>
      <c r="L12" s="77"/>
      <c r="M12" s="77"/>
      <c r="N12" s="77"/>
      <c r="O12" s="77"/>
      <c r="P12" s="74">
        <f t="shared" si="0"/>
        <v>0</v>
      </c>
      <c r="R12" s="69"/>
    </row>
    <row r="13" spans="1:18" x14ac:dyDescent="0.3">
      <c r="A13" s="73">
        <v>8</v>
      </c>
      <c r="B13" s="76" t="s">
        <v>84</v>
      </c>
      <c r="C13" s="21" t="s">
        <v>236</v>
      </c>
      <c r="D13" s="77"/>
      <c r="E13" s="77"/>
      <c r="F13" s="77"/>
      <c r="G13" s="77"/>
      <c r="H13" s="77"/>
      <c r="I13" s="77"/>
      <c r="J13" s="77"/>
      <c r="K13" s="77"/>
      <c r="L13" s="77"/>
      <c r="M13" s="77"/>
      <c r="N13" s="77"/>
      <c r="O13" s="77"/>
      <c r="P13" s="74">
        <f t="shared" si="0"/>
        <v>0</v>
      </c>
      <c r="R13" s="69"/>
    </row>
    <row r="14" spans="1:18" ht="27.6" x14ac:dyDescent="0.3">
      <c r="A14" s="73">
        <v>9</v>
      </c>
      <c r="B14" s="76" t="s">
        <v>87</v>
      </c>
      <c r="C14" s="21" t="s">
        <v>236</v>
      </c>
      <c r="D14" s="77"/>
      <c r="E14" s="77"/>
      <c r="F14" s="77"/>
      <c r="G14" s="77"/>
      <c r="H14" s="77"/>
      <c r="I14" s="77"/>
      <c r="J14" s="77"/>
      <c r="K14" s="77"/>
      <c r="L14" s="77"/>
      <c r="M14" s="77"/>
      <c r="N14" s="77"/>
      <c r="O14" s="77"/>
      <c r="P14" s="74">
        <f t="shared" si="0"/>
        <v>0</v>
      </c>
    </row>
    <row r="15" spans="1:18" x14ac:dyDescent="0.3">
      <c r="A15" s="72">
        <v>10</v>
      </c>
      <c r="B15" s="76" t="s">
        <v>93</v>
      </c>
      <c r="C15" s="21" t="s">
        <v>236</v>
      </c>
      <c r="D15" s="77"/>
      <c r="E15" s="77"/>
      <c r="F15" s="77"/>
      <c r="G15" s="77"/>
      <c r="H15" s="77"/>
      <c r="I15" s="77"/>
      <c r="J15" s="77"/>
      <c r="K15" s="77"/>
      <c r="L15" s="77"/>
      <c r="M15" s="77"/>
      <c r="N15" s="77"/>
      <c r="O15" s="77"/>
      <c r="P15" s="74">
        <f t="shared" si="0"/>
        <v>0</v>
      </c>
    </row>
    <row r="16" spans="1:18" x14ac:dyDescent="0.3">
      <c r="A16" s="73">
        <v>11</v>
      </c>
      <c r="B16" s="76" t="s">
        <v>94</v>
      </c>
      <c r="C16" s="21" t="s">
        <v>236</v>
      </c>
      <c r="D16" s="77"/>
      <c r="E16" s="77"/>
      <c r="F16" s="77"/>
      <c r="G16" s="77"/>
      <c r="H16" s="77"/>
      <c r="I16" s="77"/>
      <c r="J16" s="77"/>
      <c r="K16" s="77"/>
      <c r="L16" s="77"/>
      <c r="M16" s="77"/>
      <c r="N16" s="77"/>
      <c r="O16" s="77"/>
      <c r="P16" s="74">
        <f t="shared" si="0"/>
        <v>0</v>
      </c>
    </row>
    <row r="17" spans="1:18" x14ac:dyDescent="0.3">
      <c r="A17" s="73">
        <v>12</v>
      </c>
      <c r="B17" s="76" t="s">
        <v>240</v>
      </c>
      <c r="C17" s="21" t="s">
        <v>236</v>
      </c>
      <c r="D17" s="77"/>
      <c r="E17" s="77"/>
      <c r="F17" s="77"/>
      <c r="G17" s="77"/>
      <c r="H17" s="77"/>
      <c r="I17" s="77"/>
      <c r="J17" s="77"/>
      <c r="K17" s="77"/>
      <c r="L17" s="77"/>
      <c r="M17" s="77"/>
      <c r="N17" s="77"/>
      <c r="O17" s="77"/>
      <c r="P17" s="74">
        <f t="shared" si="0"/>
        <v>0</v>
      </c>
    </row>
    <row r="18" spans="1:18" x14ac:dyDescent="0.3">
      <c r="A18" s="78"/>
      <c r="B18" s="79" t="s">
        <v>239</v>
      </c>
      <c r="C18" s="78" t="s">
        <v>236</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
      <c r="A19" s="4"/>
      <c r="B19" s="3"/>
      <c r="C19" s="3"/>
      <c r="D19" s="3"/>
      <c r="E19" s="3"/>
      <c r="F19" s="3"/>
      <c r="G19" s="3"/>
      <c r="H19" s="3"/>
      <c r="I19" s="3"/>
      <c r="J19" s="3"/>
      <c r="K19" s="3"/>
      <c r="L19" s="3"/>
      <c r="M19" s="3"/>
      <c r="N19" s="3"/>
      <c r="O19" s="3"/>
      <c r="P19" s="3"/>
    </row>
    <row r="20" spans="1:18" x14ac:dyDescent="0.3">
      <c r="A20" s="4"/>
      <c r="B20" s="1" t="s">
        <v>248</v>
      </c>
      <c r="C20" s="15"/>
      <c r="D20" s="3"/>
      <c r="E20" s="3"/>
      <c r="F20" s="3"/>
      <c r="G20" s="3"/>
      <c r="H20" s="3"/>
      <c r="I20" s="3"/>
      <c r="J20" s="3"/>
      <c r="K20" s="3"/>
      <c r="L20" s="3"/>
      <c r="M20" s="3"/>
      <c r="N20" s="3"/>
      <c r="O20" s="31" t="s">
        <v>33</v>
      </c>
      <c r="P20" s="75">
        <f>+P3</f>
        <v>2027</v>
      </c>
    </row>
    <row r="21" spans="1:18" x14ac:dyDescent="0.3">
      <c r="A21" s="95" t="s">
        <v>0</v>
      </c>
      <c r="B21" s="95" t="s">
        <v>45</v>
      </c>
      <c r="C21" s="96" t="s">
        <v>10</v>
      </c>
      <c r="D21" s="98" t="s">
        <v>235</v>
      </c>
      <c r="E21" s="98"/>
      <c r="F21" s="98"/>
      <c r="G21" s="98"/>
      <c r="H21" s="98"/>
      <c r="I21" s="98"/>
      <c r="J21" s="98"/>
      <c r="K21" s="98"/>
      <c r="L21" s="98"/>
      <c r="M21" s="98"/>
      <c r="N21" s="98"/>
      <c r="O21" s="98"/>
      <c r="P21" s="95" t="s">
        <v>8</v>
      </c>
    </row>
    <row r="22" spans="1:18" x14ac:dyDescent="0.3">
      <c r="A22" s="95"/>
      <c r="B22" s="95"/>
      <c r="C22" s="97"/>
      <c r="D22" s="32" t="s">
        <v>1</v>
      </c>
      <c r="E22" s="32" t="s">
        <v>34</v>
      </c>
      <c r="F22" s="32" t="s">
        <v>2</v>
      </c>
      <c r="G22" s="32" t="s">
        <v>3</v>
      </c>
      <c r="H22" s="32" t="s">
        <v>35</v>
      </c>
      <c r="I22" s="32" t="s">
        <v>4</v>
      </c>
      <c r="J22" s="32" t="s">
        <v>9</v>
      </c>
      <c r="K22" s="32" t="s">
        <v>36</v>
      </c>
      <c r="L22" s="32" t="s">
        <v>37</v>
      </c>
      <c r="M22" s="32" t="s">
        <v>38</v>
      </c>
      <c r="N22" s="32" t="s">
        <v>39</v>
      </c>
      <c r="O22" s="32" t="s">
        <v>40</v>
      </c>
      <c r="P22" s="95"/>
    </row>
    <row r="23" spans="1:18" x14ac:dyDescent="0.3">
      <c r="A23" s="72">
        <v>1</v>
      </c>
      <c r="B23" s="76" t="s">
        <v>13</v>
      </c>
      <c r="C23" s="21" t="s">
        <v>236</v>
      </c>
      <c r="D23" s="77"/>
      <c r="E23" s="77"/>
      <c r="F23" s="77"/>
      <c r="G23" s="77"/>
      <c r="H23" s="77"/>
      <c r="I23" s="77"/>
      <c r="J23" s="77"/>
      <c r="K23" s="77"/>
      <c r="L23" s="77"/>
      <c r="M23" s="77"/>
      <c r="N23" s="77"/>
      <c r="O23" s="77"/>
      <c r="P23" s="74">
        <f t="shared" ref="P23:P27" si="2">SUM(D23:O23)</f>
        <v>0</v>
      </c>
    </row>
    <row r="24" spans="1:18" x14ac:dyDescent="0.3">
      <c r="A24" s="73">
        <v>2</v>
      </c>
      <c r="B24" s="76" t="s">
        <v>233</v>
      </c>
      <c r="C24" s="21" t="s">
        <v>236</v>
      </c>
      <c r="D24" s="77"/>
      <c r="E24" s="77"/>
      <c r="F24" s="77"/>
      <c r="G24" s="77"/>
      <c r="H24" s="77"/>
      <c r="I24" s="77"/>
      <c r="J24" s="77"/>
      <c r="K24" s="77"/>
      <c r="L24" s="77"/>
      <c r="M24" s="77"/>
      <c r="N24" s="77"/>
      <c r="O24" s="77"/>
      <c r="P24" s="74">
        <f t="shared" si="2"/>
        <v>0</v>
      </c>
      <c r="R24" s="69"/>
    </row>
    <row r="25" spans="1:18" x14ac:dyDescent="0.3">
      <c r="A25" s="73">
        <v>3</v>
      </c>
      <c r="B25" s="76" t="s">
        <v>234</v>
      </c>
      <c r="C25" s="21" t="s">
        <v>236</v>
      </c>
      <c r="D25" s="77"/>
      <c r="E25" s="77"/>
      <c r="F25" s="77"/>
      <c r="G25" s="77"/>
      <c r="H25" s="77"/>
      <c r="I25" s="77"/>
      <c r="J25" s="77"/>
      <c r="K25" s="77"/>
      <c r="L25" s="77"/>
      <c r="M25" s="77"/>
      <c r="N25" s="77"/>
      <c r="O25" s="77"/>
      <c r="P25" s="74">
        <f t="shared" si="2"/>
        <v>0</v>
      </c>
      <c r="R25" s="69"/>
    </row>
    <row r="26" spans="1:18" x14ac:dyDescent="0.3">
      <c r="A26" s="72">
        <v>4</v>
      </c>
      <c r="B26" s="76" t="s">
        <v>16</v>
      </c>
      <c r="C26" s="21" t="s">
        <v>236</v>
      </c>
      <c r="D26" s="77"/>
      <c r="E26" s="77"/>
      <c r="F26" s="77"/>
      <c r="G26" s="77"/>
      <c r="H26" s="77"/>
      <c r="I26" s="77"/>
      <c r="J26" s="77"/>
      <c r="K26" s="77"/>
      <c r="L26" s="77"/>
      <c r="M26" s="77"/>
      <c r="N26" s="77"/>
      <c r="O26" s="77"/>
      <c r="P26" s="74">
        <f t="shared" si="2"/>
        <v>0</v>
      </c>
      <c r="R26" s="69"/>
    </row>
    <row r="27" spans="1:18" ht="27.6" x14ac:dyDescent="0.3">
      <c r="A27" s="72">
        <v>5</v>
      </c>
      <c r="B27" s="76" t="s">
        <v>247</v>
      </c>
      <c r="C27" s="21" t="s">
        <v>236</v>
      </c>
      <c r="D27" s="77"/>
      <c r="E27" s="77"/>
      <c r="F27" s="77"/>
      <c r="G27" s="77"/>
      <c r="H27" s="77"/>
      <c r="I27" s="77"/>
      <c r="J27" s="77"/>
      <c r="K27" s="77"/>
      <c r="L27" s="77"/>
      <c r="M27" s="77"/>
      <c r="N27" s="77"/>
      <c r="O27" s="77"/>
      <c r="P27" s="74">
        <f t="shared" si="2"/>
        <v>0</v>
      </c>
      <c r="R27" s="69"/>
    </row>
    <row r="28" spans="1:18" x14ac:dyDescent="0.3">
      <c r="A28" s="78"/>
      <c r="B28" s="79" t="s">
        <v>239</v>
      </c>
      <c r="C28" s="78" t="s">
        <v>236</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
      <c r="B33" s="1" t="s">
        <v>249</v>
      </c>
      <c r="O33" s="31" t="s">
        <v>33</v>
      </c>
      <c r="P33" s="75">
        <f>+P20</f>
        <v>2027</v>
      </c>
    </row>
    <row r="34" spans="1:18" x14ac:dyDescent="0.3">
      <c r="A34" s="95" t="s">
        <v>0</v>
      </c>
      <c r="B34" s="95" t="s">
        <v>45</v>
      </c>
      <c r="C34" s="96" t="s">
        <v>10</v>
      </c>
      <c r="D34" s="98" t="s">
        <v>235</v>
      </c>
      <c r="E34" s="98"/>
      <c r="F34" s="98"/>
      <c r="G34" s="98"/>
      <c r="H34" s="98"/>
      <c r="I34" s="98"/>
      <c r="J34" s="98"/>
      <c r="K34" s="98"/>
      <c r="L34" s="98"/>
      <c r="M34" s="98"/>
      <c r="N34" s="98"/>
      <c r="O34" s="98"/>
      <c r="P34" s="95" t="s">
        <v>8</v>
      </c>
    </row>
    <row r="35" spans="1:18" x14ac:dyDescent="0.3">
      <c r="A35" s="95"/>
      <c r="B35" s="95"/>
      <c r="C35" s="97"/>
      <c r="D35" s="32" t="s">
        <v>1</v>
      </c>
      <c r="E35" s="32" t="s">
        <v>34</v>
      </c>
      <c r="F35" s="32" t="s">
        <v>2</v>
      </c>
      <c r="G35" s="32" t="s">
        <v>3</v>
      </c>
      <c r="H35" s="32" t="s">
        <v>35</v>
      </c>
      <c r="I35" s="32" t="s">
        <v>4</v>
      </c>
      <c r="J35" s="32" t="s">
        <v>9</v>
      </c>
      <c r="K35" s="32" t="s">
        <v>36</v>
      </c>
      <c r="L35" s="32" t="s">
        <v>37</v>
      </c>
      <c r="M35" s="32" t="s">
        <v>38</v>
      </c>
      <c r="N35" s="32" t="s">
        <v>39</v>
      </c>
      <c r="O35" s="32" t="s">
        <v>40</v>
      </c>
      <c r="P35" s="95"/>
    </row>
    <row r="36" spans="1:18" x14ac:dyDescent="0.3">
      <c r="A36" s="73">
        <v>2</v>
      </c>
      <c r="B36" s="76" t="s">
        <v>75</v>
      </c>
      <c r="C36" s="21" t="s">
        <v>236</v>
      </c>
      <c r="D36" s="77"/>
      <c r="E36" s="77"/>
      <c r="F36" s="77"/>
      <c r="G36" s="77"/>
      <c r="H36" s="77"/>
      <c r="I36" s="77"/>
      <c r="J36" s="77"/>
      <c r="K36" s="77"/>
      <c r="L36" s="77"/>
      <c r="M36" s="77"/>
      <c r="N36" s="77"/>
      <c r="O36" s="77"/>
      <c r="P36" s="74">
        <f t="shared" ref="P36:P42" si="4">SUM(D36:O36)</f>
        <v>0</v>
      </c>
      <c r="R36" s="69"/>
    </row>
    <row r="37" spans="1:18" x14ac:dyDescent="0.3">
      <c r="A37" s="73">
        <v>3</v>
      </c>
      <c r="B37" s="76" t="s">
        <v>80</v>
      </c>
      <c r="C37" s="21" t="s">
        <v>236</v>
      </c>
      <c r="D37" s="77"/>
      <c r="E37" s="77"/>
      <c r="F37" s="77"/>
      <c r="G37" s="77"/>
      <c r="H37" s="77"/>
      <c r="I37" s="77"/>
      <c r="J37" s="77"/>
      <c r="K37" s="77"/>
      <c r="L37" s="77"/>
      <c r="M37" s="77"/>
      <c r="N37" s="77"/>
      <c r="O37" s="77"/>
      <c r="P37" s="74">
        <f t="shared" si="4"/>
        <v>0</v>
      </c>
      <c r="R37" s="69"/>
    </row>
    <row r="38" spans="1:18" x14ac:dyDescent="0.3">
      <c r="A38" s="73">
        <v>4</v>
      </c>
      <c r="B38" s="76" t="s">
        <v>84</v>
      </c>
      <c r="C38" s="21" t="s">
        <v>236</v>
      </c>
      <c r="D38" s="77"/>
      <c r="E38" s="77"/>
      <c r="F38" s="77"/>
      <c r="G38" s="77"/>
      <c r="H38" s="77"/>
      <c r="I38" s="77"/>
      <c r="J38" s="77"/>
      <c r="K38" s="77"/>
      <c r="L38" s="77"/>
      <c r="M38" s="77"/>
      <c r="N38" s="77"/>
      <c r="O38" s="77"/>
      <c r="P38" s="74">
        <f t="shared" si="4"/>
        <v>0</v>
      </c>
      <c r="R38" s="69"/>
    </row>
    <row r="39" spans="1:18" ht="27.6" x14ac:dyDescent="0.3">
      <c r="A39" s="73">
        <v>5</v>
      </c>
      <c r="B39" s="76" t="s">
        <v>87</v>
      </c>
      <c r="C39" s="21" t="s">
        <v>236</v>
      </c>
      <c r="D39" s="77"/>
      <c r="E39" s="77"/>
      <c r="F39" s="77"/>
      <c r="G39" s="77"/>
      <c r="H39" s="77"/>
      <c r="I39" s="77"/>
      <c r="J39" s="77"/>
      <c r="K39" s="77"/>
      <c r="L39" s="77"/>
      <c r="M39" s="77"/>
      <c r="N39" s="77"/>
      <c r="O39" s="77"/>
      <c r="P39" s="74">
        <f t="shared" si="4"/>
        <v>0</v>
      </c>
    </row>
    <row r="40" spans="1:18" x14ac:dyDescent="0.3">
      <c r="A40" s="73">
        <v>6</v>
      </c>
      <c r="B40" s="76" t="s">
        <v>93</v>
      </c>
      <c r="C40" s="21" t="s">
        <v>236</v>
      </c>
      <c r="D40" s="77"/>
      <c r="E40" s="77"/>
      <c r="F40" s="77"/>
      <c r="G40" s="77"/>
      <c r="H40" s="77"/>
      <c r="I40" s="77"/>
      <c r="J40" s="77"/>
      <c r="K40" s="77"/>
      <c r="L40" s="77"/>
      <c r="M40" s="77"/>
      <c r="N40" s="77"/>
      <c r="O40" s="77"/>
      <c r="P40" s="74">
        <f t="shared" si="4"/>
        <v>0</v>
      </c>
    </row>
    <row r="41" spans="1:18" x14ac:dyDescent="0.3">
      <c r="A41" s="73">
        <v>7</v>
      </c>
      <c r="B41" s="76" t="s">
        <v>94</v>
      </c>
      <c r="C41" s="21" t="s">
        <v>236</v>
      </c>
      <c r="D41" s="77"/>
      <c r="E41" s="77"/>
      <c r="F41" s="77"/>
      <c r="G41" s="77"/>
      <c r="H41" s="77"/>
      <c r="I41" s="77"/>
      <c r="J41" s="77"/>
      <c r="K41" s="77"/>
      <c r="L41" s="77"/>
      <c r="M41" s="77"/>
      <c r="N41" s="77"/>
      <c r="O41" s="77"/>
      <c r="P41" s="74">
        <f t="shared" si="4"/>
        <v>0</v>
      </c>
    </row>
    <row r="42" spans="1:18" x14ac:dyDescent="0.3">
      <c r="A42" s="78"/>
      <c r="B42" s="79" t="s">
        <v>239</v>
      </c>
      <c r="C42" s="78" t="s">
        <v>236</v>
      </c>
      <c r="D42" s="80">
        <f>SUM(D36:D41)</f>
        <v>0</v>
      </c>
      <c r="E42" s="80">
        <f>SUM(E36:E41)</f>
        <v>0</v>
      </c>
      <c r="F42" s="80">
        <f>SUM(F36:F41)</f>
        <v>0</v>
      </c>
      <c r="G42" s="80">
        <f>SUM(G36:G41)</f>
        <v>0</v>
      </c>
      <c r="H42" s="80">
        <f>SUM(H36:H41)</f>
        <v>0</v>
      </c>
      <c r="I42" s="80">
        <f>SUM(I36:I41)</f>
        <v>0</v>
      </c>
      <c r="J42" s="80">
        <f>SUM(J36:J41)</f>
        <v>0</v>
      </c>
      <c r="K42" s="80">
        <f>SUM(K36:K41)</f>
        <v>0</v>
      </c>
      <c r="L42" s="80">
        <f>SUM(L36:L41)</f>
        <v>0</v>
      </c>
      <c r="M42" s="80">
        <f>SUM(M36:M41)</f>
        <v>0</v>
      </c>
      <c r="N42" s="80">
        <f>SUM(N36:N41)</f>
        <v>0</v>
      </c>
      <c r="O42" s="80">
        <f>SUM(O36:O41)</f>
        <v>0</v>
      </c>
      <c r="P42" s="80">
        <f t="shared" si="4"/>
        <v>0</v>
      </c>
    </row>
    <row r="44" spans="1:18" x14ac:dyDescent="0.3">
      <c r="A44" s="4"/>
      <c r="B44" s="15" t="s">
        <v>41</v>
      </c>
      <c r="C44" s="15"/>
      <c r="D44" s="3"/>
      <c r="E44" s="3"/>
      <c r="F44" s="3"/>
      <c r="G44" s="3"/>
      <c r="H44" s="3"/>
      <c r="I44" s="3"/>
      <c r="J44" s="3"/>
      <c r="K44" s="3"/>
      <c r="L44" s="3"/>
      <c r="M44" s="3"/>
      <c r="N44" s="3"/>
      <c r="O44" s="31" t="s">
        <v>33</v>
      </c>
      <c r="P44" s="75">
        <f>+P3</f>
        <v>2027</v>
      </c>
    </row>
    <row r="45" spans="1:18" x14ac:dyDescent="0.3">
      <c r="A45" s="95" t="s">
        <v>0</v>
      </c>
      <c r="B45" s="95" t="s">
        <v>45</v>
      </c>
      <c r="C45" s="96" t="s">
        <v>10</v>
      </c>
      <c r="D45" s="98" t="s">
        <v>235</v>
      </c>
      <c r="E45" s="98"/>
      <c r="F45" s="98"/>
      <c r="G45" s="98"/>
      <c r="H45" s="98"/>
      <c r="I45" s="98"/>
      <c r="J45" s="98"/>
      <c r="K45" s="98"/>
      <c r="L45" s="98"/>
      <c r="M45" s="98"/>
      <c r="N45" s="98"/>
      <c r="O45" s="98"/>
      <c r="P45" s="95" t="s">
        <v>8</v>
      </c>
    </row>
    <row r="46" spans="1:18" x14ac:dyDescent="0.3">
      <c r="A46" s="95"/>
      <c r="B46" s="95"/>
      <c r="C46" s="97"/>
      <c r="D46" s="32" t="s">
        <v>1</v>
      </c>
      <c r="E46" s="32" t="s">
        <v>34</v>
      </c>
      <c r="F46" s="32" t="s">
        <v>2</v>
      </c>
      <c r="G46" s="32" t="s">
        <v>3</v>
      </c>
      <c r="H46" s="32" t="s">
        <v>35</v>
      </c>
      <c r="I46" s="32" t="s">
        <v>4</v>
      </c>
      <c r="J46" s="32" t="s">
        <v>9</v>
      </c>
      <c r="K46" s="32" t="s">
        <v>36</v>
      </c>
      <c r="L46" s="32" t="s">
        <v>37</v>
      </c>
      <c r="M46" s="32" t="s">
        <v>38</v>
      </c>
      <c r="N46" s="32" t="s">
        <v>39</v>
      </c>
      <c r="O46" s="32" t="s">
        <v>40</v>
      </c>
      <c r="P46" s="95"/>
    </row>
    <row r="47" spans="1:18" x14ac:dyDescent="0.3">
      <c r="A47" s="70">
        <v>1</v>
      </c>
      <c r="B47" s="71" t="s">
        <v>124</v>
      </c>
      <c r="C47" s="70" t="s">
        <v>237</v>
      </c>
      <c r="D47" s="77"/>
      <c r="E47" s="77"/>
      <c r="F47" s="77"/>
      <c r="G47" s="77"/>
      <c r="H47" s="77"/>
      <c r="I47" s="77"/>
      <c r="J47" s="77"/>
      <c r="K47" s="77"/>
      <c r="L47" s="77"/>
      <c r="M47" s="77"/>
      <c r="N47" s="77"/>
      <c r="O47" s="77"/>
      <c r="P47" s="74">
        <f>SUM(D47:O47)</f>
        <v>0</v>
      </c>
    </row>
    <row r="48" spans="1:18" x14ac:dyDescent="0.3">
      <c r="A48" s="70">
        <v>2</v>
      </c>
      <c r="B48" s="71" t="s">
        <v>242</v>
      </c>
      <c r="C48" s="70" t="s">
        <v>237</v>
      </c>
      <c r="D48" s="77"/>
      <c r="E48" s="77"/>
      <c r="F48" s="77"/>
      <c r="G48" s="77"/>
      <c r="H48" s="77"/>
      <c r="I48" s="77"/>
      <c r="J48" s="77"/>
      <c r="K48" s="77"/>
      <c r="L48" s="77"/>
      <c r="M48" s="77"/>
      <c r="N48" s="77"/>
      <c r="O48" s="77"/>
      <c r="P48" s="74">
        <f>SUM(D48:O48)</f>
        <v>0</v>
      </c>
    </row>
    <row r="49" spans="1:16" x14ac:dyDescent="0.3">
      <c r="A49" s="78"/>
      <c r="B49" s="79" t="s">
        <v>243</v>
      </c>
      <c r="C49" s="81" t="s">
        <v>237</v>
      </c>
      <c r="D49" s="80">
        <f>SUM(D47:D48)</f>
        <v>0</v>
      </c>
      <c r="E49" s="80">
        <f t="shared" ref="E49:O49" si="5">SUM(E47:E48)</f>
        <v>0</v>
      </c>
      <c r="F49" s="80">
        <f t="shared" si="5"/>
        <v>0</v>
      </c>
      <c r="G49" s="80">
        <f t="shared" si="5"/>
        <v>0</v>
      </c>
      <c r="H49" s="80">
        <f t="shared" si="5"/>
        <v>0</v>
      </c>
      <c r="I49" s="80">
        <f t="shared" si="5"/>
        <v>0</v>
      </c>
      <c r="J49" s="80">
        <f t="shared" si="5"/>
        <v>0</v>
      </c>
      <c r="K49" s="80">
        <f t="shared" si="5"/>
        <v>0</v>
      </c>
      <c r="L49" s="80">
        <f t="shared" si="5"/>
        <v>0</v>
      </c>
      <c r="M49" s="80">
        <f t="shared" si="5"/>
        <v>0</v>
      </c>
      <c r="N49" s="80">
        <f t="shared" si="5"/>
        <v>0</v>
      </c>
      <c r="O49" s="80">
        <f t="shared" si="5"/>
        <v>0</v>
      </c>
      <c r="P49" s="80">
        <f t="shared" ref="P49" si="6">SUM(D49:O49)</f>
        <v>0</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14" priority="4">
      <formula>LEN(TRIM(D6))=0</formula>
    </cfRule>
  </conditionalFormatting>
  <conditionalFormatting sqref="D47:O48">
    <cfRule type="containsBlanks" dxfId="13" priority="3">
      <formula>LEN(TRIM(D47))=0</formula>
    </cfRule>
  </conditionalFormatting>
  <conditionalFormatting sqref="D36:O41">
    <cfRule type="containsBlanks" dxfId="12" priority="2">
      <formula>LEN(TRIM(D36))=0</formula>
    </cfRule>
  </conditionalFormatting>
  <conditionalFormatting sqref="D23:O27">
    <cfRule type="containsBlanks" dxfId="11" priority="1">
      <formula>LEN(TRIM(D23))=0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1FB7-C8C4-4BFC-990E-3278F48E8E3F}">
  <dimension ref="A1:R49"/>
  <sheetViews>
    <sheetView workbookViewId="0">
      <selection activeCell="D6" sqref="D6"/>
    </sheetView>
  </sheetViews>
  <sheetFormatPr defaultRowHeight="14.4" x14ac:dyDescent="0.3"/>
  <cols>
    <col min="1" max="1" width="5.33203125" style="2" customWidth="1"/>
    <col min="2" max="2" width="30.44140625" customWidth="1"/>
    <col min="3" max="3" width="8.6640625" customWidth="1"/>
    <col min="4" max="12" width="6.5546875" customWidth="1"/>
    <col min="13" max="13" width="7.44140625" bestFit="1" customWidth="1"/>
    <col min="14" max="15" width="6.5546875" customWidth="1"/>
    <col min="16" max="16" width="7.44140625" bestFit="1" customWidth="1"/>
  </cols>
  <sheetData>
    <row r="1" spans="1:18" ht="15" thickBot="1" x14ac:dyDescent="0.35">
      <c r="A1" s="8"/>
      <c r="B1" s="14" t="s">
        <v>241</v>
      </c>
      <c r="C1" s="8">
        <v>2028</v>
      </c>
      <c r="D1" s="9"/>
      <c r="E1" s="8"/>
      <c r="F1" s="9"/>
      <c r="G1" s="8"/>
      <c r="H1" s="9"/>
      <c r="I1" s="8"/>
      <c r="J1" s="8"/>
      <c r="K1" s="9"/>
      <c r="L1" s="8"/>
      <c r="M1" s="9"/>
      <c r="N1" s="9"/>
      <c r="O1" s="9"/>
      <c r="P1" s="9"/>
    </row>
    <row r="2" spans="1:18" x14ac:dyDescent="0.3">
      <c r="A2" s="3"/>
      <c r="B2" s="3"/>
      <c r="C2" s="3"/>
      <c r="D2" s="3"/>
      <c r="E2" s="3"/>
      <c r="F2" s="3"/>
      <c r="G2" s="3"/>
      <c r="H2" s="3"/>
      <c r="I2" s="3"/>
      <c r="J2" s="3"/>
      <c r="K2" s="3"/>
      <c r="L2" s="3"/>
      <c r="M2" s="3"/>
      <c r="N2" s="3"/>
      <c r="O2" s="3"/>
      <c r="P2" s="3"/>
    </row>
    <row r="3" spans="1:18" x14ac:dyDescent="0.3">
      <c r="A3" s="4"/>
      <c r="B3" s="15" t="s">
        <v>238</v>
      </c>
      <c r="C3" s="15"/>
      <c r="D3" s="3"/>
      <c r="E3" s="3"/>
      <c r="F3" s="3"/>
      <c r="G3" s="3"/>
      <c r="H3" s="3"/>
      <c r="I3" s="3"/>
      <c r="J3" s="3"/>
      <c r="K3" s="3"/>
      <c r="L3" s="3"/>
      <c r="M3" s="3"/>
      <c r="N3" s="3"/>
      <c r="O3" s="31" t="s">
        <v>33</v>
      </c>
      <c r="P3" s="75">
        <f>+C1</f>
        <v>2028</v>
      </c>
    </row>
    <row r="4" spans="1:18" x14ac:dyDescent="0.3">
      <c r="A4" s="95" t="s">
        <v>0</v>
      </c>
      <c r="B4" s="95" t="s">
        <v>45</v>
      </c>
      <c r="C4" s="96" t="s">
        <v>10</v>
      </c>
      <c r="D4" s="98" t="s">
        <v>235</v>
      </c>
      <c r="E4" s="98"/>
      <c r="F4" s="98"/>
      <c r="G4" s="98"/>
      <c r="H4" s="98"/>
      <c r="I4" s="98"/>
      <c r="J4" s="98"/>
      <c r="K4" s="98"/>
      <c r="L4" s="98"/>
      <c r="M4" s="98"/>
      <c r="N4" s="98"/>
      <c r="O4" s="98"/>
      <c r="P4" s="95" t="s">
        <v>8</v>
      </c>
    </row>
    <row r="5" spans="1:18" x14ac:dyDescent="0.3">
      <c r="A5" s="95"/>
      <c r="B5" s="95"/>
      <c r="C5" s="97"/>
      <c r="D5" s="32" t="s">
        <v>1</v>
      </c>
      <c r="E5" s="32" t="s">
        <v>34</v>
      </c>
      <c r="F5" s="32" t="s">
        <v>2</v>
      </c>
      <c r="G5" s="32" t="s">
        <v>3</v>
      </c>
      <c r="H5" s="32" t="s">
        <v>35</v>
      </c>
      <c r="I5" s="32" t="s">
        <v>4</v>
      </c>
      <c r="J5" s="32" t="s">
        <v>9</v>
      </c>
      <c r="K5" s="32" t="s">
        <v>36</v>
      </c>
      <c r="L5" s="32" t="s">
        <v>37</v>
      </c>
      <c r="M5" s="32" t="s">
        <v>38</v>
      </c>
      <c r="N5" s="32" t="s">
        <v>39</v>
      </c>
      <c r="O5" s="32" t="s">
        <v>40</v>
      </c>
      <c r="P5" s="95"/>
    </row>
    <row r="6" spans="1:18" x14ac:dyDescent="0.3">
      <c r="A6" s="72">
        <v>1</v>
      </c>
      <c r="B6" s="76" t="s">
        <v>13</v>
      </c>
      <c r="C6" s="21" t="s">
        <v>236</v>
      </c>
      <c r="D6" s="77"/>
      <c r="E6" s="77"/>
      <c r="F6" s="77"/>
      <c r="G6" s="77"/>
      <c r="H6" s="77"/>
      <c r="I6" s="77"/>
      <c r="J6" s="77"/>
      <c r="K6" s="77"/>
      <c r="L6" s="77"/>
      <c r="M6" s="77"/>
      <c r="N6" s="77"/>
      <c r="O6" s="77"/>
      <c r="P6" s="74">
        <f t="shared" ref="P6:P18" si="0">SUM(D6:O6)</f>
        <v>0</v>
      </c>
    </row>
    <row r="7" spans="1:18" x14ac:dyDescent="0.3">
      <c r="A7" s="73">
        <v>2</v>
      </c>
      <c r="B7" s="76" t="s">
        <v>233</v>
      </c>
      <c r="C7" s="21" t="s">
        <v>236</v>
      </c>
      <c r="D7" s="77"/>
      <c r="E7" s="77"/>
      <c r="F7" s="77"/>
      <c r="G7" s="77"/>
      <c r="H7" s="77"/>
      <c r="I7" s="77"/>
      <c r="J7" s="77"/>
      <c r="K7" s="77"/>
      <c r="L7" s="77"/>
      <c r="M7" s="77"/>
      <c r="N7" s="77"/>
      <c r="O7" s="77"/>
      <c r="P7" s="74">
        <f t="shared" si="0"/>
        <v>0</v>
      </c>
      <c r="R7" s="69"/>
    </row>
    <row r="8" spans="1:18" x14ac:dyDescent="0.3">
      <c r="A8" s="73">
        <v>3</v>
      </c>
      <c r="B8" s="76" t="s">
        <v>234</v>
      </c>
      <c r="C8" s="21" t="s">
        <v>236</v>
      </c>
      <c r="D8" s="77"/>
      <c r="E8" s="77"/>
      <c r="F8" s="77"/>
      <c r="G8" s="77"/>
      <c r="H8" s="77"/>
      <c r="I8" s="77"/>
      <c r="J8" s="77"/>
      <c r="K8" s="77"/>
      <c r="L8" s="77"/>
      <c r="M8" s="77"/>
      <c r="N8" s="77"/>
      <c r="O8" s="77"/>
      <c r="P8" s="74">
        <f t="shared" si="0"/>
        <v>0</v>
      </c>
      <c r="R8" s="69"/>
    </row>
    <row r="9" spans="1:18" x14ac:dyDescent="0.3">
      <c r="A9" s="72">
        <v>4</v>
      </c>
      <c r="B9" s="76" t="s">
        <v>16</v>
      </c>
      <c r="C9" s="21" t="s">
        <v>236</v>
      </c>
      <c r="D9" s="77"/>
      <c r="E9" s="77"/>
      <c r="F9" s="77"/>
      <c r="G9" s="77"/>
      <c r="H9" s="77"/>
      <c r="I9" s="77"/>
      <c r="J9" s="77"/>
      <c r="K9" s="77"/>
      <c r="L9" s="77"/>
      <c r="M9" s="77"/>
      <c r="N9" s="77"/>
      <c r="O9" s="77"/>
      <c r="P9" s="74">
        <f t="shared" si="0"/>
        <v>0</v>
      </c>
      <c r="R9" s="69"/>
    </row>
    <row r="10" spans="1:18" x14ac:dyDescent="0.3">
      <c r="A10" s="73">
        <v>5</v>
      </c>
      <c r="B10" s="76" t="s">
        <v>68</v>
      </c>
      <c r="C10" s="21" t="s">
        <v>236</v>
      </c>
      <c r="D10" s="77"/>
      <c r="E10" s="77"/>
      <c r="F10" s="77"/>
      <c r="G10" s="77"/>
      <c r="H10" s="77"/>
      <c r="I10" s="77"/>
      <c r="J10" s="77"/>
      <c r="K10" s="77"/>
      <c r="L10" s="77"/>
      <c r="M10" s="77"/>
      <c r="N10" s="77"/>
      <c r="O10" s="77"/>
      <c r="P10" s="74">
        <f t="shared" si="0"/>
        <v>0</v>
      </c>
      <c r="R10" s="69"/>
    </row>
    <row r="11" spans="1:18" x14ac:dyDescent="0.3">
      <c r="A11" s="73">
        <v>6</v>
      </c>
      <c r="B11" s="76" t="s">
        <v>75</v>
      </c>
      <c r="C11" s="21" t="s">
        <v>236</v>
      </c>
      <c r="D11" s="77"/>
      <c r="E11" s="77"/>
      <c r="F11" s="77"/>
      <c r="G11" s="77"/>
      <c r="H11" s="77"/>
      <c r="I11" s="77"/>
      <c r="J11" s="77"/>
      <c r="K11" s="77"/>
      <c r="L11" s="77"/>
      <c r="M11" s="77"/>
      <c r="N11" s="77"/>
      <c r="O11" s="77"/>
      <c r="P11" s="74">
        <f t="shared" si="0"/>
        <v>0</v>
      </c>
      <c r="R11" s="69"/>
    </row>
    <row r="12" spans="1:18" x14ac:dyDescent="0.3">
      <c r="A12" s="72">
        <v>7</v>
      </c>
      <c r="B12" s="76" t="s">
        <v>80</v>
      </c>
      <c r="C12" s="21" t="s">
        <v>236</v>
      </c>
      <c r="D12" s="77"/>
      <c r="E12" s="77"/>
      <c r="F12" s="77"/>
      <c r="G12" s="77"/>
      <c r="H12" s="77"/>
      <c r="I12" s="77"/>
      <c r="J12" s="77"/>
      <c r="K12" s="77"/>
      <c r="L12" s="77"/>
      <c r="M12" s="77"/>
      <c r="N12" s="77"/>
      <c r="O12" s="77"/>
      <c r="P12" s="74">
        <f t="shared" si="0"/>
        <v>0</v>
      </c>
      <c r="R12" s="69"/>
    </row>
    <row r="13" spans="1:18" x14ac:dyDescent="0.3">
      <c r="A13" s="73">
        <v>8</v>
      </c>
      <c r="B13" s="76" t="s">
        <v>84</v>
      </c>
      <c r="C13" s="21" t="s">
        <v>236</v>
      </c>
      <c r="D13" s="77"/>
      <c r="E13" s="77"/>
      <c r="F13" s="77"/>
      <c r="G13" s="77"/>
      <c r="H13" s="77"/>
      <c r="I13" s="77"/>
      <c r="J13" s="77"/>
      <c r="K13" s="77"/>
      <c r="L13" s="77"/>
      <c r="M13" s="77"/>
      <c r="N13" s="77"/>
      <c r="O13" s="77"/>
      <c r="P13" s="74">
        <f t="shared" si="0"/>
        <v>0</v>
      </c>
      <c r="R13" s="69"/>
    </row>
    <row r="14" spans="1:18" ht="27.6" x14ac:dyDescent="0.3">
      <c r="A14" s="73">
        <v>9</v>
      </c>
      <c r="B14" s="76" t="s">
        <v>87</v>
      </c>
      <c r="C14" s="21" t="s">
        <v>236</v>
      </c>
      <c r="D14" s="77"/>
      <c r="E14" s="77"/>
      <c r="F14" s="77"/>
      <c r="G14" s="77"/>
      <c r="H14" s="77"/>
      <c r="I14" s="77"/>
      <c r="J14" s="77"/>
      <c r="K14" s="77"/>
      <c r="L14" s="77"/>
      <c r="M14" s="77"/>
      <c r="N14" s="77"/>
      <c r="O14" s="77"/>
      <c r="P14" s="74">
        <f t="shared" si="0"/>
        <v>0</v>
      </c>
    </row>
    <row r="15" spans="1:18" x14ac:dyDescent="0.3">
      <c r="A15" s="72">
        <v>10</v>
      </c>
      <c r="B15" s="76" t="s">
        <v>93</v>
      </c>
      <c r="C15" s="21" t="s">
        <v>236</v>
      </c>
      <c r="D15" s="77"/>
      <c r="E15" s="77"/>
      <c r="F15" s="77"/>
      <c r="G15" s="77"/>
      <c r="H15" s="77"/>
      <c r="I15" s="77"/>
      <c r="J15" s="77"/>
      <c r="K15" s="77"/>
      <c r="L15" s="77"/>
      <c r="M15" s="77"/>
      <c r="N15" s="77"/>
      <c r="O15" s="77"/>
      <c r="P15" s="74">
        <f t="shared" si="0"/>
        <v>0</v>
      </c>
    </row>
    <row r="16" spans="1:18" x14ac:dyDescent="0.3">
      <c r="A16" s="73">
        <v>11</v>
      </c>
      <c r="B16" s="76" t="s">
        <v>94</v>
      </c>
      <c r="C16" s="21" t="s">
        <v>236</v>
      </c>
      <c r="D16" s="77"/>
      <c r="E16" s="77"/>
      <c r="F16" s="77"/>
      <c r="G16" s="77"/>
      <c r="H16" s="77"/>
      <c r="I16" s="77"/>
      <c r="J16" s="77"/>
      <c r="K16" s="77"/>
      <c r="L16" s="77"/>
      <c r="M16" s="77"/>
      <c r="N16" s="77"/>
      <c r="O16" s="77"/>
      <c r="P16" s="74">
        <f t="shared" si="0"/>
        <v>0</v>
      </c>
    </row>
    <row r="17" spans="1:18" x14ac:dyDescent="0.3">
      <c r="A17" s="73">
        <v>12</v>
      </c>
      <c r="B17" s="76" t="s">
        <v>240</v>
      </c>
      <c r="C17" s="21" t="s">
        <v>236</v>
      </c>
      <c r="D17" s="77"/>
      <c r="E17" s="77"/>
      <c r="F17" s="77"/>
      <c r="G17" s="77"/>
      <c r="H17" s="77"/>
      <c r="I17" s="77"/>
      <c r="J17" s="77"/>
      <c r="K17" s="77"/>
      <c r="L17" s="77"/>
      <c r="M17" s="77"/>
      <c r="N17" s="77"/>
      <c r="O17" s="77"/>
      <c r="P17" s="74">
        <f t="shared" si="0"/>
        <v>0</v>
      </c>
    </row>
    <row r="18" spans="1:18" x14ac:dyDescent="0.3">
      <c r="A18" s="78"/>
      <c r="B18" s="79" t="s">
        <v>239</v>
      </c>
      <c r="C18" s="78" t="s">
        <v>236</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
      <c r="A19" s="4"/>
      <c r="B19" s="3"/>
      <c r="C19" s="3"/>
      <c r="D19" s="3"/>
      <c r="E19" s="3"/>
      <c r="F19" s="3"/>
      <c r="G19" s="3"/>
      <c r="H19" s="3"/>
      <c r="I19" s="3"/>
      <c r="J19" s="3"/>
      <c r="K19" s="3"/>
      <c r="L19" s="3"/>
      <c r="M19" s="3"/>
      <c r="N19" s="3"/>
      <c r="O19" s="3"/>
      <c r="P19" s="3"/>
    </row>
    <row r="20" spans="1:18" x14ac:dyDescent="0.3">
      <c r="A20" s="4"/>
      <c r="B20" s="1" t="s">
        <v>248</v>
      </c>
      <c r="C20" s="15"/>
      <c r="D20" s="3"/>
      <c r="E20" s="3"/>
      <c r="F20" s="3"/>
      <c r="G20" s="3"/>
      <c r="H20" s="3"/>
      <c r="I20" s="3"/>
      <c r="J20" s="3"/>
      <c r="K20" s="3"/>
      <c r="L20" s="3"/>
      <c r="M20" s="3"/>
      <c r="N20" s="3"/>
      <c r="O20" s="31" t="s">
        <v>33</v>
      </c>
      <c r="P20" s="75">
        <f>+P3</f>
        <v>2028</v>
      </c>
    </row>
    <row r="21" spans="1:18" x14ac:dyDescent="0.3">
      <c r="A21" s="95" t="s">
        <v>0</v>
      </c>
      <c r="B21" s="95" t="s">
        <v>45</v>
      </c>
      <c r="C21" s="96" t="s">
        <v>10</v>
      </c>
      <c r="D21" s="98" t="s">
        <v>235</v>
      </c>
      <c r="E21" s="98"/>
      <c r="F21" s="98"/>
      <c r="G21" s="98"/>
      <c r="H21" s="98"/>
      <c r="I21" s="98"/>
      <c r="J21" s="98"/>
      <c r="K21" s="98"/>
      <c r="L21" s="98"/>
      <c r="M21" s="98"/>
      <c r="N21" s="98"/>
      <c r="O21" s="98"/>
      <c r="P21" s="95" t="s">
        <v>8</v>
      </c>
    </row>
    <row r="22" spans="1:18" x14ac:dyDescent="0.3">
      <c r="A22" s="95"/>
      <c r="B22" s="95"/>
      <c r="C22" s="97"/>
      <c r="D22" s="32" t="s">
        <v>1</v>
      </c>
      <c r="E22" s="32" t="s">
        <v>34</v>
      </c>
      <c r="F22" s="32" t="s">
        <v>2</v>
      </c>
      <c r="G22" s="32" t="s">
        <v>3</v>
      </c>
      <c r="H22" s="32" t="s">
        <v>35</v>
      </c>
      <c r="I22" s="32" t="s">
        <v>4</v>
      </c>
      <c r="J22" s="32" t="s">
        <v>9</v>
      </c>
      <c r="K22" s="32" t="s">
        <v>36</v>
      </c>
      <c r="L22" s="32" t="s">
        <v>37</v>
      </c>
      <c r="M22" s="32" t="s">
        <v>38</v>
      </c>
      <c r="N22" s="32" t="s">
        <v>39</v>
      </c>
      <c r="O22" s="32" t="s">
        <v>40</v>
      </c>
      <c r="P22" s="95"/>
    </row>
    <row r="23" spans="1:18" x14ac:dyDescent="0.3">
      <c r="A23" s="72">
        <v>1</v>
      </c>
      <c r="B23" s="76" t="s">
        <v>13</v>
      </c>
      <c r="C23" s="21" t="s">
        <v>236</v>
      </c>
      <c r="D23" s="77"/>
      <c r="E23" s="77"/>
      <c r="F23" s="77"/>
      <c r="G23" s="77"/>
      <c r="H23" s="77"/>
      <c r="I23" s="77"/>
      <c r="J23" s="77"/>
      <c r="K23" s="77"/>
      <c r="L23" s="77"/>
      <c r="M23" s="77"/>
      <c r="N23" s="77"/>
      <c r="O23" s="77"/>
      <c r="P23" s="74">
        <f t="shared" ref="P23:P27" si="2">SUM(D23:O23)</f>
        <v>0</v>
      </c>
    </row>
    <row r="24" spans="1:18" x14ac:dyDescent="0.3">
      <c r="A24" s="73">
        <v>2</v>
      </c>
      <c r="B24" s="76" t="s">
        <v>233</v>
      </c>
      <c r="C24" s="21" t="s">
        <v>236</v>
      </c>
      <c r="D24" s="77"/>
      <c r="E24" s="77"/>
      <c r="F24" s="77"/>
      <c r="G24" s="77"/>
      <c r="H24" s="77"/>
      <c r="I24" s="77"/>
      <c r="J24" s="77"/>
      <c r="K24" s="77"/>
      <c r="L24" s="77"/>
      <c r="M24" s="77"/>
      <c r="N24" s="77"/>
      <c r="O24" s="77"/>
      <c r="P24" s="74">
        <f t="shared" si="2"/>
        <v>0</v>
      </c>
      <c r="R24" s="69"/>
    </row>
    <row r="25" spans="1:18" x14ac:dyDescent="0.3">
      <c r="A25" s="73">
        <v>3</v>
      </c>
      <c r="B25" s="76" t="s">
        <v>234</v>
      </c>
      <c r="C25" s="21" t="s">
        <v>236</v>
      </c>
      <c r="D25" s="77"/>
      <c r="E25" s="77"/>
      <c r="F25" s="77"/>
      <c r="G25" s="77"/>
      <c r="H25" s="77"/>
      <c r="I25" s="77"/>
      <c r="J25" s="77"/>
      <c r="K25" s="77"/>
      <c r="L25" s="77"/>
      <c r="M25" s="77"/>
      <c r="N25" s="77"/>
      <c r="O25" s="77"/>
      <c r="P25" s="74">
        <f t="shared" si="2"/>
        <v>0</v>
      </c>
      <c r="R25" s="69"/>
    </row>
    <row r="26" spans="1:18" x14ac:dyDescent="0.3">
      <c r="A26" s="72">
        <v>4</v>
      </c>
      <c r="B26" s="76" t="s">
        <v>16</v>
      </c>
      <c r="C26" s="21" t="s">
        <v>236</v>
      </c>
      <c r="D26" s="77"/>
      <c r="E26" s="77"/>
      <c r="F26" s="77"/>
      <c r="G26" s="77"/>
      <c r="H26" s="77"/>
      <c r="I26" s="77"/>
      <c r="J26" s="77"/>
      <c r="K26" s="77"/>
      <c r="L26" s="77"/>
      <c r="M26" s="77"/>
      <c r="N26" s="77"/>
      <c r="O26" s="77"/>
      <c r="P26" s="74">
        <f t="shared" si="2"/>
        <v>0</v>
      </c>
      <c r="R26" s="69"/>
    </row>
    <row r="27" spans="1:18" ht="27.6" x14ac:dyDescent="0.3">
      <c r="A27" s="72">
        <v>5</v>
      </c>
      <c r="B27" s="76" t="s">
        <v>247</v>
      </c>
      <c r="C27" s="21" t="s">
        <v>236</v>
      </c>
      <c r="D27" s="77"/>
      <c r="E27" s="77"/>
      <c r="F27" s="77"/>
      <c r="G27" s="77"/>
      <c r="H27" s="77"/>
      <c r="I27" s="77"/>
      <c r="J27" s="77"/>
      <c r="K27" s="77"/>
      <c r="L27" s="77"/>
      <c r="M27" s="77"/>
      <c r="N27" s="77"/>
      <c r="O27" s="77"/>
      <c r="P27" s="74">
        <f t="shared" si="2"/>
        <v>0</v>
      </c>
      <c r="R27" s="69"/>
    </row>
    <row r="28" spans="1:18" x14ac:dyDescent="0.3">
      <c r="A28" s="78"/>
      <c r="B28" s="79" t="s">
        <v>239</v>
      </c>
      <c r="C28" s="78" t="s">
        <v>236</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
      <c r="B33" s="1" t="s">
        <v>249</v>
      </c>
      <c r="O33" s="31" t="s">
        <v>33</v>
      </c>
      <c r="P33" s="75">
        <f>+P20</f>
        <v>2028</v>
      </c>
    </row>
    <row r="34" spans="1:18" x14ac:dyDescent="0.3">
      <c r="A34" s="95" t="s">
        <v>0</v>
      </c>
      <c r="B34" s="95" t="s">
        <v>45</v>
      </c>
      <c r="C34" s="96" t="s">
        <v>10</v>
      </c>
      <c r="D34" s="98" t="s">
        <v>235</v>
      </c>
      <c r="E34" s="98"/>
      <c r="F34" s="98"/>
      <c r="G34" s="98"/>
      <c r="H34" s="98"/>
      <c r="I34" s="98"/>
      <c r="J34" s="98"/>
      <c r="K34" s="98"/>
      <c r="L34" s="98"/>
      <c r="M34" s="98"/>
      <c r="N34" s="98"/>
      <c r="O34" s="98"/>
      <c r="P34" s="95" t="s">
        <v>8</v>
      </c>
    </row>
    <row r="35" spans="1:18" x14ac:dyDescent="0.3">
      <c r="A35" s="95"/>
      <c r="B35" s="95"/>
      <c r="C35" s="97"/>
      <c r="D35" s="32" t="s">
        <v>1</v>
      </c>
      <c r="E35" s="32" t="s">
        <v>34</v>
      </c>
      <c r="F35" s="32" t="s">
        <v>2</v>
      </c>
      <c r="G35" s="32" t="s">
        <v>3</v>
      </c>
      <c r="H35" s="32" t="s">
        <v>35</v>
      </c>
      <c r="I35" s="32" t="s">
        <v>4</v>
      </c>
      <c r="J35" s="32" t="s">
        <v>9</v>
      </c>
      <c r="K35" s="32" t="s">
        <v>36</v>
      </c>
      <c r="L35" s="32" t="s">
        <v>37</v>
      </c>
      <c r="M35" s="32" t="s">
        <v>38</v>
      </c>
      <c r="N35" s="32" t="s">
        <v>39</v>
      </c>
      <c r="O35" s="32" t="s">
        <v>40</v>
      </c>
      <c r="P35" s="95"/>
    </row>
    <row r="36" spans="1:18" x14ac:dyDescent="0.3">
      <c r="A36" s="73">
        <v>2</v>
      </c>
      <c r="B36" s="76" t="s">
        <v>75</v>
      </c>
      <c r="C36" s="21" t="s">
        <v>236</v>
      </c>
      <c r="D36" s="77"/>
      <c r="E36" s="77"/>
      <c r="F36" s="77"/>
      <c r="G36" s="77"/>
      <c r="H36" s="77"/>
      <c r="I36" s="77"/>
      <c r="J36" s="77"/>
      <c r="K36" s="77"/>
      <c r="L36" s="77"/>
      <c r="M36" s="77"/>
      <c r="N36" s="77"/>
      <c r="O36" s="77"/>
      <c r="P36" s="74">
        <f t="shared" ref="P36:P42" si="4">SUM(D36:O36)</f>
        <v>0</v>
      </c>
      <c r="R36" s="69"/>
    </row>
    <row r="37" spans="1:18" x14ac:dyDescent="0.3">
      <c r="A37" s="73">
        <v>3</v>
      </c>
      <c r="B37" s="76" t="s">
        <v>80</v>
      </c>
      <c r="C37" s="21" t="s">
        <v>236</v>
      </c>
      <c r="D37" s="77"/>
      <c r="E37" s="77"/>
      <c r="F37" s="77"/>
      <c r="G37" s="77"/>
      <c r="H37" s="77"/>
      <c r="I37" s="77"/>
      <c r="J37" s="77"/>
      <c r="K37" s="77"/>
      <c r="L37" s="77"/>
      <c r="M37" s="77"/>
      <c r="N37" s="77"/>
      <c r="O37" s="77"/>
      <c r="P37" s="74">
        <f t="shared" si="4"/>
        <v>0</v>
      </c>
      <c r="R37" s="69"/>
    </row>
    <row r="38" spans="1:18" x14ac:dyDescent="0.3">
      <c r="A38" s="73">
        <v>4</v>
      </c>
      <c r="B38" s="76" t="s">
        <v>84</v>
      </c>
      <c r="C38" s="21" t="s">
        <v>236</v>
      </c>
      <c r="D38" s="77"/>
      <c r="E38" s="77"/>
      <c r="F38" s="77"/>
      <c r="G38" s="77"/>
      <c r="H38" s="77"/>
      <c r="I38" s="77"/>
      <c r="J38" s="77"/>
      <c r="K38" s="77"/>
      <c r="L38" s="77"/>
      <c r="M38" s="77"/>
      <c r="N38" s="77"/>
      <c r="O38" s="77"/>
      <c r="P38" s="74">
        <f t="shared" si="4"/>
        <v>0</v>
      </c>
      <c r="R38" s="69"/>
    </row>
    <row r="39" spans="1:18" ht="27.6" x14ac:dyDescent="0.3">
      <c r="A39" s="73">
        <v>5</v>
      </c>
      <c r="B39" s="76" t="s">
        <v>87</v>
      </c>
      <c r="C39" s="21" t="s">
        <v>236</v>
      </c>
      <c r="D39" s="77"/>
      <c r="E39" s="77"/>
      <c r="F39" s="77"/>
      <c r="G39" s="77"/>
      <c r="H39" s="77"/>
      <c r="I39" s="77"/>
      <c r="J39" s="77"/>
      <c r="K39" s="77"/>
      <c r="L39" s="77"/>
      <c r="M39" s="77"/>
      <c r="N39" s="77"/>
      <c r="O39" s="77"/>
      <c r="P39" s="74">
        <f t="shared" si="4"/>
        <v>0</v>
      </c>
    </row>
    <row r="40" spans="1:18" x14ac:dyDescent="0.3">
      <c r="A40" s="73">
        <v>6</v>
      </c>
      <c r="B40" s="76" t="s">
        <v>93</v>
      </c>
      <c r="C40" s="21" t="s">
        <v>236</v>
      </c>
      <c r="D40" s="77"/>
      <c r="E40" s="77"/>
      <c r="F40" s="77"/>
      <c r="G40" s="77"/>
      <c r="H40" s="77"/>
      <c r="I40" s="77"/>
      <c r="J40" s="77"/>
      <c r="K40" s="77"/>
      <c r="L40" s="77"/>
      <c r="M40" s="77"/>
      <c r="N40" s="77"/>
      <c r="O40" s="77"/>
      <c r="P40" s="74">
        <f t="shared" si="4"/>
        <v>0</v>
      </c>
    </row>
    <row r="41" spans="1:18" x14ac:dyDescent="0.3">
      <c r="A41" s="73">
        <v>7</v>
      </c>
      <c r="B41" s="76" t="s">
        <v>94</v>
      </c>
      <c r="C41" s="21" t="s">
        <v>236</v>
      </c>
      <c r="D41" s="77"/>
      <c r="E41" s="77"/>
      <c r="F41" s="77"/>
      <c r="G41" s="77"/>
      <c r="H41" s="77"/>
      <c r="I41" s="77"/>
      <c r="J41" s="77"/>
      <c r="K41" s="77"/>
      <c r="L41" s="77"/>
      <c r="M41" s="77"/>
      <c r="N41" s="77"/>
      <c r="O41" s="77"/>
      <c r="P41" s="74">
        <f t="shared" si="4"/>
        <v>0</v>
      </c>
    </row>
    <row r="42" spans="1:18" x14ac:dyDescent="0.3">
      <c r="A42" s="78"/>
      <c r="B42" s="79" t="s">
        <v>239</v>
      </c>
      <c r="C42" s="78" t="s">
        <v>236</v>
      </c>
      <c r="D42" s="80">
        <f>SUM(D36:D41)</f>
        <v>0</v>
      </c>
      <c r="E42" s="80">
        <f>SUM(E36:E41)</f>
        <v>0</v>
      </c>
      <c r="F42" s="80">
        <f>SUM(F36:F41)</f>
        <v>0</v>
      </c>
      <c r="G42" s="80">
        <f>SUM(G36:G41)</f>
        <v>0</v>
      </c>
      <c r="H42" s="80">
        <f>SUM(H36:H41)</f>
        <v>0</v>
      </c>
      <c r="I42" s="80">
        <f>SUM(I36:I41)</f>
        <v>0</v>
      </c>
      <c r="J42" s="80">
        <f>SUM(J36:J41)</f>
        <v>0</v>
      </c>
      <c r="K42" s="80">
        <f>SUM(K36:K41)</f>
        <v>0</v>
      </c>
      <c r="L42" s="80">
        <f>SUM(L36:L41)</f>
        <v>0</v>
      </c>
      <c r="M42" s="80">
        <f>SUM(M36:M41)</f>
        <v>0</v>
      </c>
      <c r="N42" s="80">
        <f>SUM(N36:N41)</f>
        <v>0</v>
      </c>
      <c r="O42" s="80">
        <f>SUM(O36:O41)</f>
        <v>0</v>
      </c>
      <c r="P42" s="80">
        <f t="shared" si="4"/>
        <v>0</v>
      </c>
    </row>
    <row r="44" spans="1:18" x14ac:dyDescent="0.3">
      <c r="A44" s="4"/>
      <c r="B44" s="15" t="s">
        <v>41</v>
      </c>
      <c r="C44" s="15"/>
      <c r="D44" s="3"/>
      <c r="E44" s="3"/>
      <c r="F44" s="3"/>
      <c r="G44" s="3"/>
      <c r="H44" s="3"/>
      <c r="I44" s="3"/>
      <c r="J44" s="3"/>
      <c r="K44" s="3"/>
      <c r="L44" s="3"/>
      <c r="M44" s="3"/>
      <c r="N44" s="3"/>
      <c r="O44" s="31" t="s">
        <v>33</v>
      </c>
      <c r="P44" s="75">
        <f>+P3</f>
        <v>2028</v>
      </c>
    </row>
    <row r="45" spans="1:18" x14ac:dyDescent="0.3">
      <c r="A45" s="95" t="s">
        <v>0</v>
      </c>
      <c r="B45" s="95" t="s">
        <v>45</v>
      </c>
      <c r="C45" s="96" t="s">
        <v>10</v>
      </c>
      <c r="D45" s="98" t="s">
        <v>235</v>
      </c>
      <c r="E45" s="98"/>
      <c r="F45" s="98"/>
      <c r="G45" s="98"/>
      <c r="H45" s="98"/>
      <c r="I45" s="98"/>
      <c r="J45" s="98"/>
      <c r="K45" s="98"/>
      <c r="L45" s="98"/>
      <c r="M45" s="98"/>
      <c r="N45" s="98"/>
      <c r="O45" s="98"/>
      <c r="P45" s="95" t="s">
        <v>8</v>
      </c>
    </row>
    <row r="46" spans="1:18" x14ac:dyDescent="0.3">
      <c r="A46" s="95"/>
      <c r="B46" s="95"/>
      <c r="C46" s="97"/>
      <c r="D46" s="32" t="s">
        <v>1</v>
      </c>
      <c r="E46" s="32" t="s">
        <v>34</v>
      </c>
      <c r="F46" s="32" t="s">
        <v>2</v>
      </c>
      <c r="G46" s="32" t="s">
        <v>3</v>
      </c>
      <c r="H46" s="32" t="s">
        <v>35</v>
      </c>
      <c r="I46" s="32" t="s">
        <v>4</v>
      </c>
      <c r="J46" s="32" t="s">
        <v>9</v>
      </c>
      <c r="K46" s="32" t="s">
        <v>36</v>
      </c>
      <c r="L46" s="32" t="s">
        <v>37</v>
      </c>
      <c r="M46" s="32" t="s">
        <v>38</v>
      </c>
      <c r="N46" s="32" t="s">
        <v>39</v>
      </c>
      <c r="O46" s="32" t="s">
        <v>40</v>
      </c>
      <c r="P46" s="95"/>
    </row>
    <row r="47" spans="1:18" x14ac:dyDescent="0.3">
      <c r="A47" s="70">
        <v>1</v>
      </c>
      <c r="B47" s="71" t="s">
        <v>124</v>
      </c>
      <c r="C47" s="70" t="s">
        <v>237</v>
      </c>
      <c r="D47" s="77">
        <v>5</v>
      </c>
      <c r="E47" s="77">
        <v>3</v>
      </c>
      <c r="F47" s="77">
        <v>2</v>
      </c>
      <c r="G47" s="77">
        <v>5</v>
      </c>
      <c r="H47" s="77">
        <v>6</v>
      </c>
      <c r="I47" s="77">
        <v>7</v>
      </c>
      <c r="J47" s="77">
        <v>5</v>
      </c>
      <c r="K47" s="77">
        <v>2</v>
      </c>
      <c r="L47" s="77">
        <v>5</v>
      </c>
      <c r="M47" s="77">
        <v>4</v>
      </c>
      <c r="N47" s="77">
        <v>3</v>
      </c>
      <c r="O47" s="77">
        <v>5</v>
      </c>
      <c r="P47" s="74">
        <f>SUM(D47:O47)</f>
        <v>52</v>
      </c>
    </row>
    <row r="48" spans="1:18" x14ac:dyDescent="0.3">
      <c r="A48" s="70">
        <v>2</v>
      </c>
      <c r="B48" s="71" t="s">
        <v>242</v>
      </c>
      <c r="C48" s="70" t="s">
        <v>237</v>
      </c>
      <c r="D48" s="77">
        <v>5</v>
      </c>
      <c r="E48" s="77">
        <v>5</v>
      </c>
      <c r="F48" s="77">
        <v>6</v>
      </c>
      <c r="G48" s="77">
        <v>7</v>
      </c>
      <c r="H48" s="77">
        <v>5</v>
      </c>
      <c r="I48" s="77">
        <v>2</v>
      </c>
      <c r="J48" s="77">
        <v>5</v>
      </c>
      <c r="K48" s="77">
        <v>4</v>
      </c>
      <c r="L48" s="77">
        <v>3</v>
      </c>
      <c r="M48" s="77">
        <v>6</v>
      </c>
      <c r="N48" s="77">
        <v>5</v>
      </c>
      <c r="O48" s="77">
        <v>7</v>
      </c>
      <c r="P48" s="74">
        <f>SUM(D48:O48)</f>
        <v>60</v>
      </c>
    </row>
    <row r="49" spans="1:16" x14ac:dyDescent="0.3">
      <c r="A49" s="78"/>
      <c r="B49" s="79" t="s">
        <v>243</v>
      </c>
      <c r="C49" s="81" t="s">
        <v>237</v>
      </c>
      <c r="D49" s="80">
        <f>SUM(D47:D48)</f>
        <v>10</v>
      </c>
      <c r="E49" s="80">
        <f t="shared" ref="E49:O49" si="5">SUM(E47:E48)</f>
        <v>8</v>
      </c>
      <c r="F49" s="80">
        <f t="shared" si="5"/>
        <v>8</v>
      </c>
      <c r="G49" s="80">
        <f t="shared" si="5"/>
        <v>12</v>
      </c>
      <c r="H49" s="80">
        <f t="shared" si="5"/>
        <v>11</v>
      </c>
      <c r="I49" s="80">
        <f t="shared" si="5"/>
        <v>9</v>
      </c>
      <c r="J49" s="80">
        <f t="shared" si="5"/>
        <v>10</v>
      </c>
      <c r="K49" s="80">
        <f t="shared" si="5"/>
        <v>6</v>
      </c>
      <c r="L49" s="80">
        <f t="shared" si="5"/>
        <v>8</v>
      </c>
      <c r="M49" s="80">
        <f t="shared" si="5"/>
        <v>10</v>
      </c>
      <c r="N49" s="80">
        <f t="shared" si="5"/>
        <v>8</v>
      </c>
      <c r="O49" s="80">
        <f t="shared" si="5"/>
        <v>12</v>
      </c>
      <c r="P49" s="80">
        <f t="shared" ref="P49" si="6">SUM(D49:O49)</f>
        <v>112</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10" priority="4">
      <formula>LEN(TRIM(D6))=0</formula>
    </cfRule>
  </conditionalFormatting>
  <conditionalFormatting sqref="D47:O48">
    <cfRule type="containsBlanks" dxfId="9" priority="3">
      <formula>LEN(TRIM(D47))=0</formula>
    </cfRule>
  </conditionalFormatting>
  <conditionalFormatting sqref="D36:O41">
    <cfRule type="containsBlanks" dxfId="8" priority="2">
      <formula>LEN(TRIM(D36))=0</formula>
    </cfRule>
  </conditionalFormatting>
  <conditionalFormatting sqref="D23:O27">
    <cfRule type="containsBlanks" dxfId="7" priority="1">
      <formula>LEN(TRIM(D23))=0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12347-1339-419B-8D99-800DD355B01C}">
  <dimension ref="A1:R49"/>
  <sheetViews>
    <sheetView workbookViewId="0">
      <selection activeCell="D6" sqref="D6"/>
    </sheetView>
  </sheetViews>
  <sheetFormatPr defaultRowHeight="14.4" x14ac:dyDescent="0.3"/>
  <cols>
    <col min="1" max="1" width="5.33203125" style="2" customWidth="1"/>
    <col min="2" max="2" width="30.44140625" customWidth="1"/>
    <col min="3" max="3" width="8.6640625" customWidth="1"/>
    <col min="4" max="12" width="6.5546875" customWidth="1"/>
    <col min="13" max="13" width="7.44140625" bestFit="1" customWidth="1"/>
    <col min="14" max="15" width="6.5546875" customWidth="1"/>
    <col min="16" max="16" width="7.44140625" bestFit="1" customWidth="1"/>
  </cols>
  <sheetData>
    <row r="1" spans="1:18" ht="15" thickBot="1" x14ac:dyDescent="0.35">
      <c r="A1" s="8"/>
      <c r="B1" s="14" t="s">
        <v>241</v>
      </c>
      <c r="C1" s="8">
        <v>2029</v>
      </c>
      <c r="D1" s="9"/>
      <c r="E1" s="8"/>
      <c r="F1" s="9"/>
      <c r="G1" s="8"/>
      <c r="H1" s="9"/>
      <c r="I1" s="8"/>
      <c r="J1" s="8"/>
      <c r="K1" s="9"/>
      <c r="L1" s="8"/>
      <c r="M1" s="9"/>
      <c r="N1" s="9"/>
      <c r="O1" s="9"/>
      <c r="P1" s="9"/>
    </row>
    <row r="2" spans="1:18" x14ac:dyDescent="0.3">
      <c r="A2" s="3"/>
      <c r="B2" s="3"/>
      <c r="C2" s="3"/>
      <c r="D2" s="3"/>
      <c r="E2" s="3"/>
      <c r="F2" s="3"/>
      <c r="G2" s="3"/>
      <c r="H2" s="3"/>
      <c r="I2" s="3"/>
      <c r="J2" s="3"/>
      <c r="K2" s="3"/>
      <c r="L2" s="3"/>
      <c r="M2" s="3"/>
      <c r="N2" s="3"/>
      <c r="O2" s="3"/>
      <c r="P2" s="3"/>
    </row>
    <row r="3" spans="1:18" x14ac:dyDescent="0.3">
      <c r="A3" s="4"/>
      <c r="B3" s="15" t="s">
        <v>238</v>
      </c>
      <c r="C3" s="15"/>
      <c r="D3" s="3"/>
      <c r="E3" s="3"/>
      <c r="F3" s="3"/>
      <c r="G3" s="3"/>
      <c r="H3" s="3"/>
      <c r="I3" s="3"/>
      <c r="J3" s="3"/>
      <c r="K3" s="3"/>
      <c r="L3" s="3"/>
      <c r="M3" s="3"/>
      <c r="N3" s="3"/>
      <c r="O3" s="31" t="s">
        <v>33</v>
      </c>
      <c r="P3" s="75">
        <f>+C1</f>
        <v>2029</v>
      </c>
    </row>
    <row r="4" spans="1:18" x14ac:dyDescent="0.3">
      <c r="A4" s="95" t="s">
        <v>0</v>
      </c>
      <c r="B4" s="95" t="s">
        <v>45</v>
      </c>
      <c r="C4" s="96" t="s">
        <v>10</v>
      </c>
      <c r="D4" s="98" t="s">
        <v>235</v>
      </c>
      <c r="E4" s="98"/>
      <c r="F4" s="98"/>
      <c r="G4" s="98"/>
      <c r="H4" s="98"/>
      <c r="I4" s="98"/>
      <c r="J4" s="98"/>
      <c r="K4" s="98"/>
      <c r="L4" s="98"/>
      <c r="M4" s="98"/>
      <c r="N4" s="98"/>
      <c r="O4" s="98"/>
      <c r="P4" s="95" t="s">
        <v>8</v>
      </c>
    </row>
    <row r="5" spans="1:18" x14ac:dyDescent="0.3">
      <c r="A5" s="95"/>
      <c r="B5" s="95"/>
      <c r="C5" s="97"/>
      <c r="D5" s="32" t="s">
        <v>1</v>
      </c>
      <c r="E5" s="32" t="s">
        <v>34</v>
      </c>
      <c r="F5" s="32" t="s">
        <v>2</v>
      </c>
      <c r="G5" s="32" t="s">
        <v>3</v>
      </c>
      <c r="H5" s="32" t="s">
        <v>35</v>
      </c>
      <c r="I5" s="32" t="s">
        <v>4</v>
      </c>
      <c r="J5" s="32" t="s">
        <v>9</v>
      </c>
      <c r="K5" s="32" t="s">
        <v>36</v>
      </c>
      <c r="L5" s="32" t="s">
        <v>37</v>
      </c>
      <c r="M5" s="32" t="s">
        <v>38</v>
      </c>
      <c r="N5" s="32" t="s">
        <v>39</v>
      </c>
      <c r="O5" s="32" t="s">
        <v>40</v>
      </c>
      <c r="P5" s="95"/>
    </row>
    <row r="6" spans="1:18" x14ac:dyDescent="0.3">
      <c r="A6" s="72">
        <v>1</v>
      </c>
      <c r="B6" s="76" t="s">
        <v>13</v>
      </c>
      <c r="C6" s="21" t="s">
        <v>236</v>
      </c>
      <c r="D6" s="77"/>
      <c r="E6" s="77"/>
      <c r="F6" s="77"/>
      <c r="G6" s="77"/>
      <c r="H6" s="77"/>
      <c r="I6" s="77"/>
      <c r="J6" s="77"/>
      <c r="K6" s="77"/>
      <c r="L6" s="77"/>
      <c r="M6" s="77"/>
      <c r="N6" s="77"/>
      <c r="O6" s="77"/>
      <c r="P6" s="74">
        <f t="shared" ref="P6:P18" si="0">SUM(D6:O6)</f>
        <v>0</v>
      </c>
    </row>
    <row r="7" spans="1:18" x14ac:dyDescent="0.3">
      <c r="A7" s="73">
        <v>2</v>
      </c>
      <c r="B7" s="76" t="s">
        <v>233</v>
      </c>
      <c r="C7" s="21" t="s">
        <v>236</v>
      </c>
      <c r="D7" s="77"/>
      <c r="E7" s="77"/>
      <c r="F7" s="77"/>
      <c r="G7" s="77"/>
      <c r="H7" s="77"/>
      <c r="I7" s="77"/>
      <c r="J7" s="77"/>
      <c r="K7" s="77"/>
      <c r="L7" s="77"/>
      <c r="M7" s="77"/>
      <c r="N7" s="77"/>
      <c r="O7" s="77"/>
      <c r="P7" s="74">
        <f t="shared" si="0"/>
        <v>0</v>
      </c>
      <c r="R7" s="69"/>
    </row>
    <row r="8" spans="1:18" x14ac:dyDescent="0.3">
      <c r="A8" s="73">
        <v>3</v>
      </c>
      <c r="B8" s="76" t="s">
        <v>234</v>
      </c>
      <c r="C8" s="21" t="s">
        <v>236</v>
      </c>
      <c r="D8" s="77"/>
      <c r="E8" s="77"/>
      <c r="F8" s="77"/>
      <c r="G8" s="77"/>
      <c r="H8" s="77"/>
      <c r="I8" s="77"/>
      <c r="J8" s="77"/>
      <c r="K8" s="77"/>
      <c r="L8" s="77"/>
      <c r="M8" s="77"/>
      <c r="N8" s="77"/>
      <c r="O8" s="77"/>
      <c r="P8" s="74">
        <f t="shared" si="0"/>
        <v>0</v>
      </c>
      <c r="R8" s="69"/>
    </row>
    <row r="9" spans="1:18" x14ac:dyDescent="0.3">
      <c r="A9" s="72">
        <v>4</v>
      </c>
      <c r="B9" s="76" t="s">
        <v>16</v>
      </c>
      <c r="C9" s="21" t="s">
        <v>236</v>
      </c>
      <c r="D9" s="77"/>
      <c r="E9" s="77"/>
      <c r="F9" s="77"/>
      <c r="G9" s="77"/>
      <c r="H9" s="77"/>
      <c r="I9" s="77"/>
      <c r="J9" s="77"/>
      <c r="K9" s="77"/>
      <c r="L9" s="77"/>
      <c r="M9" s="77"/>
      <c r="N9" s="77"/>
      <c r="O9" s="77"/>
      <c r="P9" s="74">
        <f t="shared" si="0"/>
        <v>0</v>
      </c>
      <c r="R9" s="69"/>
    </row>
    <row r="10" spans="1:18" x14ac:dyDescent="0.3">
      <c r="A10" s="73">
        <v>5</v>
      </c>
      <c r="B10" s="76" t="s">
        <v>68</v>
      </c>
      <c r="C10" s="21" t="s">
        <v>236</v>
      </c>
      <c r="D10" s="77"/>
      <c r="E10" s="77"/>
      <c r="F10" s="77"/>
      <c r="G10" s="77"/>
      <c r="H10" s="77"/>
      <c r="I10" s="77"/>
      <c r="J10" s="77"/>
      <c r="K10" s="77"/>
      <c r="L10" s="77"/>
      <c r="M10" s="77"/>
      <c r="N10" s="77"/>
      <c r="O10" s="77"/>
      <c r="P10" s="74">
        <f t="shared" si="0"/>
        <v>0</v>
      </c>
      <c r="R10" s="69"/>
    </row>
    <row r="11" spans="1:18" x14ac:dyDescent="0.3">
      <c r="A11" s="73">
        <v>6</v>
      </c>
      <c r="B11" s="76" t="s">
        <v>75</v>
      </c>
      <c r="C11" s="21" t="s">
        <v>236</v>
      </c>
      <c r="D11" s="77"/>
      <c r="E11" s="77"/>
      <c r="F11" s="77"/>
      <c r="G11" s="77"/>
      <c r="H11" s="77"/>
      <c r="I11" s="77"/>
      <c r="J11" s="77"/>
      <c r="K11" s="77"/>
      <c r="L11" s="77"/>
      <c r="M11" s="77"/>
      <c r="N11" s="77"/>
      <c r="O11" s="77"/>
      <c r="P11" s="74">
        <f t="shared" si="0"/>
        <v>0</v>
      </c>
      <c r="R11" s="69"/>
    </row>
    <row r="12" spans="1:18" x14ac:dyDescent="0.3">
      <c r="A12" s="72">
        <v>7</v>
      </c>
      <c r="B12" s="76" t="s">
        <v>80</v>
      </c>
      <c r="C12" s="21" t="s">
        <v>236</v>
      </c>
      <c r="D12" s="77"/>
      <c r="E12" s="77"/>
      <c r="F12" s="77"/>
      <c r="G12" s="77"/>
      <c r="H12" s="77"/>
      <c r="I12" s="77"/>
      <c r="J12" s="77"/>
      <c r="K12" s="77"/>
      <c r="L12" s="77"/>
      <c r="M12" s="77"/>
      <c r="N12" s="77"/>
      <c r="O12" s="77"/>
      <c r="P12" s="74">
        <f t="shared" si="0"/>
        <v>0</v>
      </c>
      <c r="R12" s="69"/>
    </row>
    <row r="13" spans="1:18" x14ac:dyDescent="0.3">
      <c r="A13" s="73">
        <v>8</v>
      </c>
      <c r="B13" s="76" t="s">
        <v>84</v>
      </c>
      <c r="C13" s="21" t="s">
        <v>236</v>
      </c>
      <c r="D13" s="77"/>
      <c r="E13" s="77"/>
      <c r="F13" s="77"/>
      <c r="G13" s="77"/>
      <c r="H13" s="77"/>
      <c r="I13" s="77"/>
      <c r="J13" s="77"/>
      <c r="K13" s="77"/>
      <c r="L13" s="77"/>
      <c r="M13" s="77"/>
      <c r="N13" s="77"/>
      <c r="O13" s="77"/>
      <c r="P13" s="74">
        <f t="shared" si="0"/>
        <v>0</v>
      </c>
      <c r="R13" s="69"/>
    </row>
    <row r="14" spans="1:18" ht="27.6" x14ac:dyDescent="0.3">
      <c r="A14" s="73">
        <v>9</v>
      </c>
      <c r="B14" s="76" t="s">
        <v>87</v>
      </c>
      <c r="C14" s="21" t="s">
        <v>236</v>
      </c>
      <c r="D14" s="77"/>
      <c r="E14" s="77"/>
      <c r="F14" s="77"/>
      <c r="G14" s="77"/>
      <c r="H14" s="77"/>
      <c r="I14" s="77"/>
      <c r="J14" s="77"/>
      <c r="K14" s="77"/>
      <c r="L14" s="77"/>
      <c r="M14" s="77"/>
      <c r="N14" s="77"/>
      <c r="O14" s="77"/>
      <c r="P14" s="74">
        <f t="shared" si="0"/>
        <v>0</v>
      </c>
    </row>
    <row r="15" spans="1:18" x14ac:dyDescent="0.3">
      <c r="A15" s="72">
        <v>10</v>
      </c>
      <c r="B15" s="76" t="s">
        <v>93</v>
      </c>
      <c r="C15" s="21" t="s">
        <v>236</v>
      </c>
      <c r="D15" s="77"/>
      <c r="E15" s="77"/>
      <c r="F15" s="77"/>
      <c r="G15" s="77"/>
      <c r="H15" s="77"/>
      <c r="I15" s="77"/>
      <c r="J15" s="77"/>
      <c r="K15" s="77"/>
      <c r="L15" s="77"/>
      <c r="M15" s="77"/>
      <c r="N15" s="77"/>
      <c r="O15" s="77"/>
      <c r="P15" s="74">
        <f t="shared" si="0"/>
        <v>0</v>
      </c>
    </row>
    <row r="16" spans="1:18" x14ac:dyDescent="0.3">
      <c r="A16" s="73">
        <v>11</v>
      </c>
      <c r="B16" s="76" t="s">
        <v>94</v>
      </c>
      <c r="C16" s="21" t="s">
        <v>236</v>
      </c>
      <c r="D16" s="77"/>
      <c r="E16" s="77"/>
      <c r="F16" s="77"/>
      <c r="G16" s="77"/>
      <c r="H16" s="77"/>
      <c r="I16" s="77"/>
      <c r="J16" s="77"/>
      <c r="K16" s="77"/>
      <c r="L16" s="77"/>
      <c r="M16" s="77"/>
      <c r="N16" s="77"/>
      <c r="O16" s="77"/>
      <c r="P16" s="74">
        <f t="shared" si="0"/>
        <v>0</v>
      </c>
    </row>
    <row r="17" spans="1:18" x14ac:dyDescent="0.3">
      <c r="A17" s="73">
        <v>12</v>
      </c>
      <c r="B17" s="76" t="s">
        <v>240</v>
      </c>
      <c r="C17" s="21" t="s">
        <v>236</v>
      </c>
      <c r="D17" s="77"/>
      <c r="E17" s="77"/>
      <c r="F17" s="77"/>
      <c r="G17" s="77"/>
      <c r="H17" s="77"/>
      <c r="I17" s="77"/>
      <c r="J17" s="77"/>
      <c r="K17" s="77"/>
      <c r="L17" s="77"/>
      <c r="M17" s="77"/>
      <c r="N17" s="77"/>
      <c r="O17" s="77"/>
      <c r="P17" s="74">
        <f t="shared" si="0"/>
        <v>0</v>
      </c>
    </row>
    <row r="18" spans="1:18" x14ac:dyDescent="0.3">
      <c r="A18" s="78"/>
      <c r="B18" s="79" t="s">
        <v>239</v>
      </c>
      <c r="C18" s="78" t="s">
        <v>236</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3">
      <c r="A19" s="4"/>
      <c r="B19" s="3"/>
      <c r="C19" s="3"/>
      <c r="D19" s="3"/>
      <c r="E19" s="3"/>
      <c r="F19" s="3"/>
      <c r="G19" s="3"/>
      <c r="H19" s="3"/>
      <c r="I19" s="3"/>
      <c r="J19" s="3"/>
      <c r="K19" s="3"/>
      <c r="L19" s="3"/>
      <c r="M19" s="3"/>
      <c r="N19" s="3"/>
      <c r="O19" s="3"/>
      <c r="P19" s="3"/>
    </row>
    <row r="20" spans="1:18" x14ac:dyDescent="0.3">
      <c r="A20" s="4"/>
      <c r="B20" s="1" t="s">
        <v>248</v>
      </c>
      <c r="C20" s="15"/>
      <c r="D20" s="3"/>
      <c r="E20" s="3"/>
      <c r="F20" s="3"/>
      <c r="G20" s="3"/>
      <c r="H20" s="3"/>
      <c r="I20" s="3"/>
      <c r="J20" s="3"/>
      <c r="K20" s="3"/>
      <c r="L20" s="3"/>
      <c r="M20" s="3"/>
      <c r="N20" s="3"/>
      <c r="O20" s="31" t="s">
        <v>33</v>
      </c>
      <c r="P20" s="75">
        <f>+P3</f>
        <v>2029</v>
      </c>
    </row>
    <row r="21" spans="1:18" x14ac:dyDescent="0.3">
      <c r="A21" s="95" t="s">
        <v>0</v>
      </c>
      <c r="B21" s="95" t="s">
        <v>45</v>
      </c>
      <c r="C21" s="96" t="s">
        <v>10</v>
      </c>
      <c r="D21" s="98" t="s">
        <v>235</v>
      </c>
      <c r="E21" s="98"/>
      <c r="F21" s="98"/>
      <c r="G21" s="98"/>
      <c r="H21" s="98"/>
      <c r="I21" s="98"/>
      <c r="J21" s="98"/>
      <c r="K21" s="98"/>
      <c r="L21" s="98"/>
      <c r="M21" s="98"/>
      <c r="N21" s="98"/>
      <c r="O21" s="98"/>
      <c r="P21" s="95" t="s">
        <v>8</v>
      </c>
    </row>
    <row r="22" spans="1:18" x14ac:dyDescent="0.3">
      <c r="A22" s="95"/>
      <c r="B22" s="95"/>
      <c r="C22" s="97"/>
      <c r="D22" s="32" t="s">
        <v>1</v>
      </c>
      <c r="E22" s="32" t="s">
        <v>34</v>
      </c>
      <c r="F22" s="32" t="s">
        <v>2</v>
      </c>
      <c r="G22" s="32" t="s">
        <v>3</v>
      </c>
      <c r="H22" s="32" t="s">
        <v>35</v>
      </c>
      <c r="I22" s="32" t="s">
        <v>4</v>
      </c>
      <c r="J22" s="32" t="s">
        <v>9</v>
      </c>
      <c r="K22" s="32" t="s">
        <v>36</v>
      </c>
      <c r="L22" s="32" t="s">
        <v>37</v>
      </c>
      <c r="M22" s="32" t="s">
        <v>38</v>
      </c>
      <c r="N22" s="32" t="s">
        <v>39</v>
      </c>
      <c r="O22" s="32" t="s">
        <v>40</v>
      </c>
      <c r="P22" s="95"/>
    </row>
    <row r="23" spans="1:18" x14ac:dyDescent="0.3">
      <c r="A23" s="72">
        <v>1</v>
      </c>
      <c r="B23" s="76" t="s">
        <v>13</v>
      </c>
      <c r="C23" s="21" t="s">
        <v>236</v>
      </c>
      <c r="D23" s="77"/>
      <c r="E23" s="77"/>
      <c r="F23" s="77"/>
      <c r="G23" s="77"/>
      <c r="H23" s="77"/>
      <c r="I23" s="77"/>
      <c r="J23" s="77"/>
      <c r="K23" s="77"/>
      <c r="L23" s="77"/>
      <c r="M23" s="77"/>
      <c r="N23" s="77"/>
      <c r="O23" s="77"/>
      <c r="P23" s="74">
        <f t="shared" ref="P23:P27" si="2">SUM(D23:O23)</f>
        <v>0</v>
      </c>
    </row>
    <row r="24" spans="1:18" x14ac:dyDescent="0.3">
      <c r="A24" s="73">
        <v>2</v>
      </c>
      <c r="B24" s="76" t="s">
        <v>233</v>
      </c>
      <c r="C24" s="21" t="s">
        <v>236</v>
      </c>
      <c r="D24" s="77"/>
      <c r="E24" s="77"/>
      <c r="F24" s="77"/>
      <c r="G24" s="77"/>
      <c r="H24" s="77"/>
      <c r="I24" s="77"/>
      <c r="J24" s="77"/>
      <c r="K24" s="77"/>
      <c r="L24" s="77"/>
      <c r="M24" s="77"/>
      <c r="N24" s="77"/>
      <c r="O24" s="77"/>
      <c r="P24" s="74">
        <f t="shared" si="2"/>
        <v>0</v>
      </c>
      <c r="R24" s="69"/>
    </row>
    <row r="25" spans="1:18" x14ac:dyDescent="0.3">
      <c r="A25" s="73">
        <v>3</v>
      </c>
      <c r="B25" s="76" t="s">
        <v>234</v>
      </c>
      <c r="C25" s="21" t="s">
        <v>236</v>
      </c>
      <c r="D25" s="77"/>
      <c r="E25" s="77"/>
      <c r="F25" s="77"/>
      <c r="G25" s="77"/>
      <c r="H25" s="77"/>
      <c r="I25" s="77"/>
      <c r="J25" s="77"/>
      <c r="K25" s="77"/>
      <c r="L25" s="77"/>
      <c r="M25" s="77"/>
      <c r="N25" s="77"/>
      <c r="O25" s="77"/>
      <c r="P25" s="74">
        <f t="shared" si="2"/>
        <v>0</v>
      </c>
      <c r="R25" s="69"/>
    </row>
    <row r="26" spans="1:18" x14ac:dyDescent="0.3">
      <c r="A26" s="72">
        <v>4</v>
      </c>
      <c r="B26" s="76" t="s">
        <v>16</v>
      </c>
      <c r="C26" s="21" t="s">
        <v>236</v>
      </c>
      <c r="D26" s="77"/>
      <c r="E26" s="77"/>
      <c r="F26" s="77"/>
      <c r="G26" s="77"/>
      <c r="H26" s="77"/>
      <c r="I26" s="77"/>
      <c r="J26" s="77"/>
      <c r="K26" s="77"/>
      <c r="L26" s="77"/>
      <c r="M26" s="77"/>
      <c r="N26" s="77"/>
      <c r="O26" s="77"/>
      <c r="P26" s="74">
        <f t="shared" si="2"/>
        <v>0</v>
      </c>
      <c r="R26" s="69"/>
    </row>
    <row r="27" spans="1:18" ht="27.6" x14ac:dyDescent="0.3">
      <c r="A27" s="72">
        <v>5</v>
      </c>
      <c r="B27" s="76" t="s">
        <v>247</v>
      </c>
      <c r="C27" s="21" t="s">
        <v>236</v>
      </c>
      <c r="D27" s="77"/>
      <c r="E27" s="77"/>
      <c r="F27" s="77"/>
      <c r="G27" s="77"/>
      <c r="H27" s="77"/>
      <c r="I27" s="77"/>
      <c r="J27" s="77"/>
      <c r="K27" s="77"/>
      <c r="L27" s="77"/>
      <c r="M27" s="77"/>
      <c r="N27" s="77"/>
      <c r="O27" s="77"/>
      <c r="P27" s="74">
        <f t="shared" si="2"/>
        <v>0</v>
      </c>
      <c r="R27" s="69"/>
    </row>
    <row r="28" spans="1:18" x14ac:dyDescent="0.3">
      <c r="A28" s="78"/>
      <c r="B28" s="79" t="s">
        <v>239</v>
      </c>
      <c r="C28" s="78" t="s">
        <v>236</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3">
      <c r="B33" s="1" t="s">
        <v>249</v>
      </c>
      <c r="O33" s="31" t="s">
        <v>33</v>
      </c>
      <c r="P33" s="75">
        <f>+P20</f>
        <v>2029</v>
      </c>
    </row>
    <row r="34" spans="1:18" x14ac:dyDescent="0.3">
      <c r="A34" s="95" t="s">
        <v>0</v>
      </c>
      <c r="B34" s="95" t="s">
        <v>45</v>
      </c>
      <c r="C34" s="96" t="s">
        <v>10</v>
      </c>
      <c r="D34" s="98" t="s">
        <v>235</v>
      </c>
      <c r="E34" s="98"/>
      <c r="F34" s="98"/>
      <c r="G34" s="98"/>
      <c r="H34" s="98"/>
      <c r="I34" s="98"/>
      <c r="J34" s="98"/>
      <c r="K34" s="98"/>
      <c r="L34" s="98"/>
      <c r="M34" s="98"/>
      <c r="N34" s="98"/>
      <c r="O34" s="98"/>
      <c r="P34" s="95" t="s">
        <v>8</v>
      </c>
    </row>
    <row r="35" spans="1:18" x14ac:dyDescent="0.3">
      <c r="A35" s="95"/>
      <c r="B35" s="95"/>
      <c r="C35" s="97"/>
      <c r="D35" s="32" t="s">
        <v>1</v>
      </c>
      <c r="E35" s="32" t="s">
        <v>34</v>
      </c>
      <c r="F35" s="32" t="s">
        <v>2</v>
      </c>
      <c r="G35" s="32" t="s">
        <v>3</v>
      </c>
      <c r="H35" s="32" t="s">
        <v>35</v>
      </c>
      <c r="I35" s="32" t="s">
        <v>4</v>
      </c>
      <c r="J35" s="32" t="s">
        <v>9</v>
      </c>
      <c r="K35" s="32" t="s">
        <v>36</v>
      </c>
      <c r="L35" s="32" t="s">
        <v>37</v>
      </c>
      <c r="M35" s="32" t="s">
        <v>38</v>
      </c>
      <c r="N35" s="32" t="s">
        <v>39</v>
      </c>
      <c r="O35" s="32" t="s">
        <v>40</v>
      </c>
      <c r="P35" s="95"/>
    </row>
    <row r="36" spans="1:18" x14ac:dyDescent="0.3">
      <c r="A36" s="73">
        <v>2</v>
      </c>
      <c r="B36" s="76" t="s">
        <v>75</v>
      </c>
      <c r="C36" s="21" t="s">
        <v>236</v>
      </c>
      <c r="D36" s="77"/>
      <c r="E36" s="77"/>
      <c r="F36" s="77"/>
      <c r="G36" s="77"/>
      <c r="H36" s="77"/>
      <c r="I36" s="77"/>
      <c r="J36" s="77"/>
      <c r="K36" s="77"/>
      <c r="L36" s="77"/>
      <c r="M36" s="77"/>
      <c r="N36" s="77"/>
      <c r="O36" s="77"/>
      <c r="P36" s="74">
        <f t="shared" ref="P36:P42" si="4">SUM(D36:O36)</f>
        <v>0</v>
      </c>
      <c r="R36" s="69"/>
    </row>
    <row r="37" spans="1:18" x14ac:dyDescent="0.3">
      <c r="A37" s="73">
        <v>3</v>
      </c>
      <c r="B37" s="76" t="s">
        <v>80</v>
      </c>
      <c r="C37" s="21" t="s">
        <v>236</v>
      </c>
      <c r="D37" s="77"/>
      <c r="E37" s="77"/>
      <c r="F37" s="77"/>
      <c r="G37" s="77"/>
      <c r="H37" s="77"/>
      <c r="I37" s="77"/>
      <c r="J37" s="77"/>
      <c r="K37" s="77"/>
      <c r="L37" s="77"/>
      <c r="M37" s="77"/>
      <c r="N37" s="77"/>
      <c r="O37" s="77"/>
      <c r="P37" s="74">
        <f t="shared" si="4"/>
        <v>0</v>
      </c>
      <c r="R37" s="69"/>
    </row>
    <row r="38" spans="1:18" x14ac:dyDescent="0.3">
      <c r="A38" s="73">
        <v>4</v>
      </c>
      <c r="B38" s="76" t="s">
        <v>84</v>
      </c>
      <c r="C38" s="21" t="s">
        <v>236</v>
      </c>
      <c r="D38" s="77"/>
      <c r="E38" s="77"/>
      <c r="F38" s="77"/>
      <c r="G38" s="77"/>
      <c r="H38" s="77"/>
      <c r="I38" s="77"/>
      <c r="J38" s="77"/>
      <c r="K38" s="77"/>
      <c r="L38" s="77"/>
      <c r="M38" s="77"/>
      <c r="N38" s="77"/>
      <c r="O38" s="77"/>
      <c r="P38" s="74">
        <f t="shared" si="4"/>
        <v>0</v>
      </c>
      <c r="R38" s="69"/>
    </row>
    <row r="39" spans="1:18" ht="27.6" x14ac:dyDescent="0.3">
      <c r="A39" s="73">
        <v>5</v>
      </c>
      <c r="B39" s="76" t="s">
        <v>87</v>
      </c>
      <c r="C39" s="21" t="s">
        <v>236</v>
      </c>
      <c r="D39" s="77"/>
      <c r="E39" s="77"/>
      <c r="F39" s="77"/>
      <c r="G39" s="77"/>
      <c r="H39" s="77"/>
      <c r="I39" s="77"/>
      <c r="J39" s="77"/>
      <c r="K39" s="77"/>
      <c r="L39" s="77"/>
      <c r="M39" s="77"/>
      <c r="N39" s="77"/>
      <c r="O39" s="77"/>
      <c r="P39" s="74">
        <f t="shared" si="4"/>
        <v>0</v>
      </c>
    </row>
    <row r="40" spans="1:18" x14ac:dyDescent="0.3">
      <c r="A40" s="73">
        <v>6</v>
      </c>
      <c r="B40" s="76" t="s">
        <v>93</v>
      </c>
      <c r="C40" s="21" t="s">
        <v>236</v>
      </c>
      <c r="D40" s="77"/>
      <c r="E40" s="77"/>
      <c r="F40" s="77"/>
      <c r="G40" s="77"/>
      <c r="H40" s="77"/>
      <c r="I40" s="77"/>
      <c r="J40" s="77"/>
      <c r="K40" s="77"/>
      <c r="L40" s="77"/>
      <c r="M40" s="77"/>
      <c r="N40" s="77"/>
      <c r="O40" s="77"/>
      <c r="P40" s="74">
        <f t="shared" si="4"/>
        <v>0</v>
      </c>
    </row>
    <row r="41" spans="1:18" x14ac:dyDescent="0.3">
      <c r="A41" s="73">
        <v>7</v>
      </c>
      <c r="B41" s="76" t="s">
        <v>94</v>
      </c>
      <c r="C41" s="21" t="s">
        <v>236</v>
      </c>
      <c r="D41" s="77"/>
      <c r="E41" s="77"/>
      <c r="F41" s="77"/>
      <c r="G41" s="77"/>
      <c r="H41" s="77"/>
      <c r="I41" s="77"/>
      <c r="J41" s="77"/>
      <c r="K41" s="77"/>
      <c r="L41" s="77"/>
      <c r="M41" s="77"/>
      <c r="N41" s="77"/>
      <c r="O41" s="77"/>
      <c r="P41" s="74">
        <f t="shared" si="4"/>
        <v>0</v>
      </c>
    </row>
    <row r="42" spans="1:18" x14ac:dyDescent="0.3">
      <c r="A42" s="78"/>
      <c r="B42" s="79" t="s">
        <v>239</v>
      </c>
      <c r="C42" s="78" t="s">
        <v>236</v>
      </c>
      <c r="D42" s="80">
        <f>SUM(D36:D41)</f>
        <v>0</v>
      </c>
      <c r="E42" s="80">
        <f>SUM(E36:E41)</f>
        <v>0</v>
      </c>
      <c r="F42" s="80">
        <f>SUM(F36:F41)</f>
        <v>0</v>
      </c>
      <c r="G42" s="80">
        <f>SUM(G36:G41)</f>
        <v>0</v>
      </c>
      <c r="H42" s="80">
        <f>SUM(H36:H41)</f>
        <v>0</v>
      </c>
      <c r="I42" s="80">
        <f>SUM(I36:I41)</f>
        <v>0</v>
      </c>
      <c r="J42" s="80">
        <f>SUM(J36:J41)</f>
        <v>0</v>
      </c>
      <c r="K42" s="80">
        <f>SUM(K36:K41)</f>
        <v>0</v>
      </c>
      <c r="L42" s="80">
        <f>SUM(L36:L41)</f>
        <v>0</v>
      </c>
      <c r="M42" s="80">
        <f>SUM(M36:M41)</f>
        <v>0</v>
      </c>
      <c r="N42" s="80">
        <f>SUM(N36:N41)</f>
        <v>0</v>
      </c>
      <c r="O42" s="80">
        <f>SUM(O36:O41)</f>
        <v>0</v>
      </c>
      <c r="P42" s="80">
        <f t="shared" si="4"/>
        <v>0</v>
      </c>
    </row>
    <row r="44" spans="1:18" x14ac:dyDescent="0.3">
      <c r="A44" s="4"/>
      <c r="B44" s="15" t="s">
        <v>41</v>
      </c>
      <c r="C44" s="15"/>
      <c r="D44" s="3"/>
      <c r="E44" s="3"/>
      <c r="F44" s="3"/>
      <c r="G44" s="3"/>
      <c r="H44" s="3"/>
      <c r="I44" s="3"/>
      <c r="J44" s="3"/>
      <c r="K44" s="3"/>
      <c r="L44" s="3"/>
      <c r="M44" s="3"/>
      <c r="N44" s="3"/>
      <c r="O44" s="31" t="s">
        <v>33</v>
      </c>
      <c r="P44" s="75">
        <f>+P3</f>
        <v>2029</v>
      </c>
    </row>
    <row r="45" spans="1:18" x14ac:dyDescent="0.3">
      <c r="A45" s="95" t="s">
        <v>0</v>
      </c>
      <c r="B45" s="95" t="s">
        <v>45</v>
      </c>
      <c r="C45" s="96" t="s">
        <v>10</v>
      </c>
      <c r="D45" s="98" t="s">
        <v>235</v>
      </c>
      <c r="E45" s="98"/>
      <c r="F45" s="98"/>
      <c r="G45" s="98"/>
      <c r="H45" s="98"/>
      <c r="I45" s="98"/>
      <c r="J45" s="98"/>
      <c r="K45" s="98"/>
      <c r="L45" s="98"/>
      <c r="M45" s="98"/>
      <c r="N45" s="98"/>
      <c r="O45" s="98"/>
      <c r="P45" s="95" t="s">
        <v>8</v>
      </c>
    </row>
    <row r="46" spans="1:18" x14ac:dyDescent="0.3">
      <c r="A46" s="95"/>
      <c r="B46" s="95"/>
      <c r="C46" s="97"/>
      <c r="D46" s="32" t="s">
        <v>1</v>
      </c>
      <c r="E46" s="32" t="s">
        <v>34</v>
      </c>
      <c r="F46" s="32" t="s">
        <v>2</v>
      </c>
      <c r="G46" s="32" t="s">
        <v>3</v>
      </c>
      <c r="H46" s="32" t="s">
        <v>35</v>
      </c>
      <c r="I46" s="32" t="s">
        <v>4</v>
      </c>
      <c r="J46" s="32" t="s">
        <v>9</v>
      </c>
      <c r="K46" s="32" t="s">
        <v>36</v>
      </c>
      <c r="L46" s="32" t="s">
        <v>37</v>
      </c>
      <c r="M46" s="32" t="s">
        <v>38</v>
      </c>
      <c r="N46" s="32" t="s">
        <v>39</v>
      </c>
      <c r="O46" s="32" t="s">
        <v>40</v>
      </c>
      <c r="P46" s="95"/>
    </row>
    <row r="47" spans="1:18" x14ac:dyDescent="0.3">
      <c r="A47" s="70">
        <v>1</v>
      </c>
      <c r="B47" s="71" t="s">
        <v>124</v>
      </c>
      <c r="C47" s="70" t="s">
        <v>237</v>
      </c>
      <c r="D47" s="77"/>
      <c r="E47" s="77"/>
      <c r="F47" s="77"/>
      <c r="G47" s="77"/>
      <c r="H47" s="77"/>
      <c r="I47" s="77"/>
      <c r="J47" s="77"/>
      <c r="K47" s="77"/>
      <c r="L47" s="77"/>
      <c r="M47" s="77"/>
      <c r="N47" s="77"/>
      <c r="O47" s="77"/>
      <c r="P47" s="74">
        <f>SUM(D47:O47)</f>
        <v>0</v>
      </c>
    </row>
    <row r="48" spans="1:18" x14ac:dyDescent="0.3">
      <c r="A48" s="70">
        <v>2</v>
      </c>
      <c r="B48" s="71" t="s">
        <v>242</v>
      </c>
      <c r="C48" s="70" t="s">
        <v>237</v>
      </c>
      <c r="D48" s="77"/>
      <c r="E48" s="77"/>
      <c r="F48" s="77"/>
      <c r="G48" s="77"/>
      <c r="H48" s="77"/>
      <c r="I48" s="77"/>
      <c r="J48" s="77"/>
      <c r="K48" s="77"/>
      <c r="L48" s="77"/>
      <c r="M48" s="77"/>
      <c r="N48" s="77"/>
      <c r="O48" s="77"/>
      <c r="P48" s="74">
        <f>SUM(D48:O48)</f>
        <v>0</v>
      </c>
    </row>
    <row r="49" spans="1:16" x14ac:dyDescent="0.3">
      <c r="A49" s="78"/>
      <c r="B49" s="79" t="s">
        <v>243</v>
      </c>
      <c r="C49" s="81" t="s">
        <v>237</v>
      </c>
      <c r="D49" s="80">
        <f>SUM(D47:D48)</f>
        <v>0</v>
      </c>
      <c r="E49" s="80">
        <f t="shared" ref="E49:O49" si="5">SUM(E47:E48)</f>
        <v>0</v>
      </c>
      <c r="F49" s="80">
        <f t="shared" si="5"/>
        <v>0</v>
      </c>
      <c r="G49" s="80">
        <f t="shared" si="5"/>
        <v>0</v>
      </c>
      <c r="H49" s="80">
        <f t="shared" si="5"/>
        <v>0</v>
      </c>
      <c r="I49" s="80">
        <f t="shared" si="5"/>
        <v>0</v>
      </c>
      <c r="J49" s="80">
        <f t="shared" si="5"/>
        <v>0</v>
      </c>
      <c r="K49" s="80">
        <f t="shared" si="5"/>
        <v>0</v>
      </c>
      <c r="L49" s="80">
        <f t="shared" si="5"/>
        <v>0</v>
      </c>
      <c r="M49" s="80">
        <f t="shared" si="5"/>
        <v>0</v>
      </c>
      <c r="N49" s="80">
        <f t="shared" si="5"/>
        <v>0</v>
      </c>
      <c r="O49" s="80">
        <f t="shared" si="5"/>
        <v>0</v>
      </c>
      <c r="P49" s="80">
        <f t="shared" ref="P49" si="6">SUM(D49:O49)</f>
        <v>0</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6" priority="4">
      <formula>LEN(TRIM(D6))=0</formula>
    </cfRule>
  </conditionalFormatting>
  <conditionalFormatting sqref="D47:O48">
    <cfRule type="containsBlanks" dxfId="5" priority="3">
      <formula>LEN(TRIM(D47))=0</formula>
    </cfRule>
  </conditionalFormatting>
  <conditionalFormatting sqref="D36:O41">
    <cfRule type="containsBlanks" dxfId="4" priority="2">
      <formula>LEN(TRIM(D36))=0</formula>
    </cfRule>
  </conditionalFormatting>
  <conditionalFormatting sqref="D23:O27">
    <cfRule type="containsBlanks" dxfId="3" priority="1">
      <formula>LEN(TRIM(D23))=0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5"/>
  <sheetViews>
    <sheetView workbookViewId="0">
      <selection activeCell="N6" sqref="N6"/>
    </sheetView>
  </sheetViews>
  <sheetFormatPr defaultRowHeight="14.4" x14ac:dyDescent="0.3"/>
  <cols>
    <col min="1" max="1" width="5.33203125" style="2" customWidth="1"/>
    <col min="2" max="2" width="40.77734375" customWidth="1"/>
    <col min="3" max="3" width="8.6640625" customWidth="1"/>
  </cols>
  <sheetData>
    <row r="1" spans="1:11" ht="15" thickBot="1" x14ac:dyDescent="0.35">
      <c r="A1" s="8"/>
      <c r="B1" s="14" t="s">
        <v>244</v>
      </c>
      <c r="C1" s="8"/>
      <c r="D1" s="8"/>
      <c r="E1" s="8"/>
      <c r="F1" s="8"/>
      <c r="G1" s="8"/>
      <c r="H1" s="8"/>
      <c r="I1" s="8"/>
      <c r="J1" s="8"/>
      <c r="K1" s="8"/>
    </row>
    <row r="2" spans="1:11" x14ac:dyDescent="0.3">
      <c r="A2" s="3"/>
      <c r="B2" s="3"/>
      <c r="C2" s="3"/>
    </row>
    <row r="3" spans="1:11" x14ac:dyDescent="0.3">
      <c r="A3" s="7">
        <v>1</v>
      </c>
      <c r="B3" s="16" t="s">
        <v>246</v>
      </c>
      <c r="C3" s="16"/>
      <c r="D3" s="1"/>
    </row>
    <row r="4" spans="1:11" x14ac:dyDescent="0.3">
      <c r="A4" s="100"/>
      <c r="B4" s="101" t="s">
        <v>17</v>
      </c>
      <c r="C4" s="99" t="s">
        <v>19</v>
      </c>
      <c r="D4" s="99"/>
      <c r="E4" s="99"/>
      <c r="F4" s="99"/>
      <c r="G4" s="99"/>
      <c r="H4" s="102" t="s">
        <v>18</v>
      </c>
    </row>
    <row r="5" spans="1:11" x14ac:dyDescent="0.3">
      <c r="A5" s="100"/>
      <c r="B5" s="101"/>
      <c r="C5" s="20">
        <v>2025</v>
      </c>
      <c r="D5" s="20">
        <v>2026</v>
      </c>
      <c r="E5" s="20">
        <v>2027</v>
      </c>
      <c r="F5" s="20">
        <v>2028</v>
      </c>
      <c r="G5" s="20">
        <v>2029</v>
      </c>
      <c r="H5" s="102"/>
    </row>
    <row r="6" spans="1:11" x14ac:dyDescent="0.3">
      <c r="A6" s="21">
        <v>1</v>
      </c>
      <c r="B6" s="22" t="s">
        <v>13</v>
      </c>
      <c r="C6" s="23">
        <f>'2025'!P6</f>
        <v>0</v>
      </c>
      <c r="D6" s="23">
        <f>'2026'!P6</f>
        <v>0</v>
      </c>
      <c r="E6" s="23">
        <f>'2027'!P6</f>
        <v>0</v>
      </c>
      <c r="F6" s="23">
        <f>'2028'!P6</f>
        <v>0</v>
      </c>
      <c r="G6" s="25">
        <f>'2029'!P6</f>
        <v>0</v>
      </c>
      <c r="H6" s="26">
        <f t="shared" ref="H6:H15" si="0">AVERAGE(C6:G6)</f>
        <v>0</v>
      </c>
    </row>
    <row r="7" spans="1:11" x14ac:dyDescent="0.3">
      <c r="A7" s="21">
        <v>2</v>
      </c>
      <c r="B7" s="22" t="s">
        <v>233</v>
      </c>
      <c r="C7" s="23">
        <f>'2025'!P7</f>
        <v>0</v>
      </c>
      <c r="D7" s="23">
        <f>'2026'!P7</f>
        <v>0</v>
      </c>
      <c r="E7" s="23">
        <f>'2027'!P7</f>
        <v>0</v>
      </c>
      <c r="F7" s="23">
        <f>'2028'!P7</f>
        <v>0</v>
      </c>
      <c r="G7" s="25">
        <f>'2029'!P7</f>
        <v>0</v>
      </c>
      <c r="H7" s="26">
        <f t="shared" si="0"/>
        <v>0</v>
      </c>
    </row>
    <row r="8" spans="1:11" x14ac:dyDescent="0.3">
      <c r="A8" s="21">
        <v>3</v>
      </c>
      <c r="B8" s="22" t="s">
        <v>234</v>
      </c>
      <c r="C8" s="23">
        <f>'2025'!P8</f>
        <v>0</v>
      </c>
      <c r="D8" s="23">
        <f>'2026'!P8</f>
        <v>0</v>
      </c>
      <c r="E8" s="23">
        <f>'2027'!P8</f>
        <v>0</v>
      </c>
      <c r="F8" s="23">
        <f>'2028'!P8</f>
        <v>0</v>
      </c>
      <c r="G8" s="25">
        <f>'2029'!P8</f>
        <v>0</v>
      </c>
      <c r="H8" s="26">
        <f t="shared" si="0"/>
        <v>0</v>
      </c>
    </row>
    <row r="9" spans="1:11" x14ac:dyDescent="0.3">
      <c r="A9" s="21">
        <v>4</v>
      </c>
      <c r="B9" s="22" t="s">
        <v>16</v>
      </c>
      <c r="C9" s="23">
        <f>'2025'!P9</f>
        <v>0</v>
      </c>
      <c r="D9" s="23">
        <f>'2026'!P9</f>
        <v>0</v>
      </c>
      <c r="E9" s="23">
        <f>'2027'!P9</f>
        <v>0</v>
      </c>
      <c r="F9" s="23">
        <f>'2028'!P9</f>
        <v>0</v>
      </c>
      <c r="G9" s="25">
        <f>'2029'!P9</f>
        <v>0</v>
      </c>
      <c r="H9" s="26">
        <f t="shared" si="0"/>
        <v>0</v>
      </c>
    </row>
    <row r="10" spans="1:11" x14ac:dyDescent="0.3">
      <c r="A10" s="21">
        <v>5</v>
      </c>
      <c r="B10" s="22" t="s">
        <v>68</v>
      </c>
      <c r="C10" s="23">
        <f>'2025'!P10</f>
        <v>0</v>
      </c>
      <c r="D10" s="23">
        <f>'2026'!P10</f>
        <v>0</v>
      </c>
      <c r="E10" s="23">
        <f>'2027'!P10</f>
        <v>0</v>
      </c>
      <c r="F10" s="23">
        <f>'2028'!P10</f>
        <v>0</v>
      </c>
      <c r="G10" s="25">
        <f>'2029'!P10</f>
        <v>0</v>
      </c>
      <c r="H10" s="26">
        <f t="shared" si="0"/>
        <v>0</v>
      </c>
    </row>
    <row r="11" spans="1:11" x14ac:dyDescent="0.3">
      <c r="A11" s="21">
        <v>6</v>
      </c>
      <c r="B11" s="22" t="s">
        <v>75</v>
      </c>
      <c r="C11" s="23">
        <f>'2025'!P11</f>
        <v>0</v>
      </c>
      <c r="D11" s="23">
        <f>'2026'!P11</f>
        <v>0</v>
      </c>
      <c r="E11" s="23">
        <f>'2027'!P11</f>
        <v>0</v>
      </c>
      <c r="F11" s="23">
        <f>'2028'!P11</f>
        <v>0</v>
      </c>
      <c r="G11" s="25">
        <f>'2029'!P11</f>
        <v>0</v>
      </c>
      <c r="H11" s="26">
        <f t="shared" si="0"/>
        <v>0</v>
      </c>
    </row>
    <row r="12" spans="1:11" x14ac:dyDescent="0.3">
      <c r="A12" s="21">
        <v>7</v>
      </c>
      <c r="B12" s="22" t="s">
        <v>80</v>
      </c>
      <c r="C12" s="23">
        <f>'2025'!P12</f>
        <v>0</v>
      </c>
      <c r="D12" s="23">
        <f>'2026'!P12</f>
        <v>0</v>
      </c>
      <c r="E12" s="23">
        <f>'2027'!P12</f>
        <v>0</v>
      </c>
      <c r="F12" s="23">
        <f>'2028'!P12</f>
        <v>0</v>
      </c>
      <c r="G12" s="25">
        <f>'2029'!P12</f>
        <v>0</v>
      </c>
      <c r="H12" s="26">
        <f t="shared" si="0"/>
        <v>0</v>
      </c>
    </row>
    <row r="13" spans="1:11" x14ac:dyDescent="0.3">
      <c r="A13" s="21">
        <v>8</v>
      </c>
      <c r="B13" s="22" t="s">
        <v>84</v>
      </c>
      <c r="C13" s="23">
        <f>'2025'!P13</f>
        <v>0</v>
      </c>
      <c r="D13" s="23">
        <f>'2026'!P13</f>
        <v>0</v>
      </c>
      <c r="E13" s="23">
        <f>'2027'!P13</f>
        <v>0</v>
      </c>
      <c r="F13" s="23">
        <f>'2028'!P13</f>
        <v>0</v>
      </c>
      <c r="G13" s="25">
        <f>'2029'!P13</f>
        <v>0</v>
      </c>
      <c r="H13" s="26">
        <f t="shared" si="0"/>
        <v>0</v>
      </c>
    </row>
    <row r="14" spans="1:11" x14ac:dyDescent="0.3">
      <c r="A14" s="21">
        <v>9</v>
      </c>
      <c r="B14" s="22" t="s">
        <v>87</v>
      </c>
      <c r="C14" s="23">
        <f>'2025'!P14</f>
        <v>0</v>
      </c>
      <c r="D14" s="23">
        <f>'2026'!P14</f>
        <v>0</v>
      </c>
      <c r="E14" s="23">
        <f>'2027'!P14</f>
        <v>0</v>
      </c>
      <c r="F14" s="23">
        <f>'2028'!P14</f>
        <v>0</v>
      </c>
      <c r="G14" s="25">
        <f>'2029'!P14</f>
        <v>0</v>
      </c>
      <c r="H14" s="26">
        <f t="shared" si="0"/>
        <v>0</v>
      </c>
    </row>
    <row r="15" spans="1:11" x14ac:dyDescent="0.3">
      <c r="A15" s="21">
        <v>10</v>
      </c>
      <c r="B15" s="22" t="s">
        <v>245</v>
      </c>
      <c r="C15" s="23">
        <f>'2025'!P15+'2025'!P16+'2025'!P17</f>
        <v>0</v>
      </c>
      <c r="D15" s="23">
        <f>'2026'!P15+'2026'!P16+'2026'!P17</f>
        <v>0</v>
      </c>
      <c r="E15" s="23">
        <f>'2027'!P15+'2027'!P16+'2027'!P17</f>
        <v>0</v>
      </c>
      <c r="F15" s="23">
        <f>'2028'!P15+'2028'!P16+'2028'!P17</f>
        <v>0</v>
      </c>
      <c r="G15" s="25">
        <f>'2029'!P15+'2029'!P16+'2029'!P17</f>
        <v>0</v>
      </c>
      <c r="H15" s="26">
        <f t="shared" si="0"/>
        <v>0</v>
      </c>
    </row>
    <row r="16" spans="1:11" x14ac:dyDescent="0.3">
      <c r="A16" s="17"/>
      <c r="B16" s="30" t="s">
        <v>8</v>
      </c>
      <c r="C16" s="24">
        <f>SUM(C6:C15)</f>
        <v>0</v>
      </c>
      <c r="D16" s="24">
        <f>SUM(D6:D15)</f>
        <v>0</v>
      </c>
      <c r="E16" s="24">
        <f>SUM(E6:E15)</f>
        <v>0</v>
      </c>
      <c r="F16" s="24">
        <f>SUM(F6:F15)</f>
        <v>0</v>
      </c>
      <c r="G16" s="24">
        <f>SUM(G6:G15)</f>
        <v>0</v>
      </c>
      <c r="H16" s="27">
        <f>AVERAGE(C16:G16)</f>
        <v>0</v>
      </c>
    </row>
    <row r="19" spans="2:3" x14ac:dyDescent="0.3">
      <c r="B19" t="str">
        <f>+B6</f>
        <v>Папир и картон</v>
      </c>
      <c r="C19" s="28" t="e">
        <f>H6/H16</f>
        <v>#DIV/0!</v>
      </c>
    </row>
    <row r="20" spans="2:3" x14ac:dyDescent="0.3">
      <c r="B20" t="str">
        <f>+B7</f>
        <v xml:space="preserve">Метал </v>
      </c>
      <c r="C20" s="28" t="e">
        <f>H7/H16</f>
        <v>#DIV/0!</v>
      </c>
    </row>
    <row r="21" spans="2:3" x14ac:dyDescent="0.3">
      <c r="B21" t="str">
        <f>+B8</f>
        <v xml:space="preserve">Пластика </v>
      </c>
      <c r="C21" s="28" t="e">
        <f>H8/H16</f>
        <v>#DIV/0!</v>
      </c>
    </row>
    <row r="22" spans="2:3" x14ac:dyDescent="0.3">
      <c r="B22" t="str">
        <f>+B9</f>
        <v>Стакло</v>
      </c>
      <c r="C22" s="28" t="e">
        <f>H9/H16</f>
        <v>#DIV/0!</v>
      </c>
    </row>
    <row r="23" spans="2:3" x14ac:dyDescent="0.3">
      <c r="B23" t="str">
        <f>+B10</f>
        <v>Биоразградиви отпад</v>
      </c>
      <c r="C23" s="28" t="e">
        <f>H10/H16</f>
        <v>#DIV/0!</v>
      </c>
    </row>
    <row r="24" spans="2:3" x14ac:dyDescent="0.3">
      <c r="B24" t="str">
        <f t="shared" ref="B24:B28" si="1">+B11</f>
        <v>Дрво</v>
      </c>
      <c r="C24" s="28" t="e">
        <f>H11/H16</f>
        <v>#DIV/0!</v>
      </c>
    </row>
    <row r="25" spans="2:3" x14ac:dyDescent="0.3">
      <c r="B25" t="str">
        <f t="shared" si="1"/>
        <v>Текстилни отпад</v>
      </c>
      <c r="C25" s="28" t="e">
        <f>H12/H16</f>
        <v>#DIV/0!</v>
      </c>
    </row>
    <row r="26" spans="2:3" x14ac:dyDescent="0.3">
      <c r="B26" t="str">
        <f t="shared" si="1"/>
        <v>Батерије и акумулатори</v>
      </c>
      <c r="C26" s="28" t="e">
        <f>H13/H16</f>
        <v>#DIV/0!</v>
      </c>
    </row>
    <row r="27" spans="2:3" x14ac:dyDescent="0.3">
      <c r="B27" t="str">
        <f t="shared" si="1"/>
        <v>Отпадна електрична и електронска опрема</v>
      </c>
      <c r="C27" s="28" t="e">
        <f>H14/H16</f>
        <v>#DIV/0!</v>
      </c>
    </row>
    <row r="28" spans="2:3" x14ac:dyDescent="0.3">
      <c r="B28" t="str">
        <f t="shared" si="1"/>
        <v>Гума, кожа и остали отпад</v>
      </c>
      <c r="C28" s="28" t="e">
        <f>H15/H16</f>
        <v>#DIV/0!</v>
      </c>
    </row>
    <row r="29" spans="2:3" x14ac:dyDescent="0.3">
      <c r="C29" s="29"/>
    </row>
    <row r="30" spans="2:3" x14ac:dyDescent="0.3">
      <c r="C30" s="29"/>
    </row>
    <row r="31" spans="2:3" x14ac:dyDescent="0.3">
      <c r="C31" s="29"/>
    </row>
    <row r="32" spans="2:3" x14ac:dyDescent="0.3">
      <c r="C32" s="29"/>
    </row>
    <row r="33" spans="1:9" x14ac:dyDescent="0.3">
      <c r="C33" s="29"/>
    </row>
    <row r="34" spans="1:9" x14ac:dyDescent="0.3">
      <c r="C34" s="29"/>
    </row>
    <row r="35" spans="1:9" x14ac:dyDescent="0.3">
      <c r="A35" s="19">
        <v>2</v>
      </c>
      <c r="B35" s="1" t="s">
        <v>25</v>
      </c>
    </row>
    <row r="36" spans="1:9" x14ac:dyDescent="0.3">
      <c r="A36" s="100"/>
      <c r="B36" s="101" t="s">
        <v>17</v>
      </c>
      <c r="C36" s="99" t="s">
        <v>19</v>
      </c>
      <c r="D36" s="99"/>
      <c r="E36" s="99"/>
      <c r="F36" s="99"/>
      <c r="G36" s="99"/>
      <c r="H36" s="102" t="s">
        <v>18</v>
      </c>
    </row>
    <row r="37" spans="1:9" x14ac:dyDescent="0.3">
      <c r="A37" s="100"/>
      <c r="B37" s="101"/>
      <c r="C37" s="20">
        <f>+C5</f>
        <v>2025</v>
      </c>
      <c r="D37" s="20">
        <f t="shared" ref="D37:G37" si="2">+D5</f>
        <v>2026</v>
      </c>
      <c r="E37" s="20">
        <f t="shared" si="2"/>
        <v>2027</v>
      </c>
      <c r="F37" s="20">
        <f t="shared" si="2"/>
        <v>2028</v>
      </c>
      <c r="G37" s="20">
        <f t="shared" si="2"/>
        <v>2029</v>
      </c>
      <c r="H37" s="102"/>
    </row>
    <row r="38" spans="1:9" x14ac:dyDescent="0.3">
      <c r="A38" s="21"/>
      <c r="B38" s="22" t="s">
        <v>13</v>
      </c>
      <c r="C38" s="25">
        <f>'2025'!P23</f>
        <v>0</v>
      </c>
      <c r="D38" s="25">
        <f>'2026'!P23</f>
        <v>0</v>
      </c>
      <c r="E38" s="25">
        <f>'2027'!P23</f>
        <v>0</v>
      </c>
      <c r="F38" s="25">
        <f>'2028'!P23</f>
        <v>0</v>
      </c>
      <c r="G38" s="25">
        <f>'2029'!P23</f>
        <v>0</v>
      </c>
      <c r="H38" s="26">
        <f t="shared" ref="H38:H43" si="3">AVERAGE(C38:G38)</f>
        <v>0</v>
      </c>
    </row>
    <row r="39" spans="1:9" x14ac:dyDescent="0.3">
      <c r="A39" s="21"/>
      <c r="B39" s="22" t="s">
        <v>14</v>
      </c>
      <c r="C39" s="25">
        <f>'2025'!P24</f>
        <v>0</v>
      </c>
      <c r="D39" s="25">
        <f>'2026'!P24</f>
        <v>0</v>
      </c>
      <c r="E39" s="25">
        <f>'2027'!P24</f>
        <v>0</v>
      </c>
      <c r="F39" s="25">
        <f>'2028'!P24</f>
        <v>0</v>
      </c>
      <c r="G39" s="25">
        <f>'2029'!P24</f>
        <v>0</v>
      </c>
      <c r="H39" s="26">
        <f t="shared" si="3"/>
        <v>0</v>
      </c>
    </row>
    <row r="40" spans="1:9" x14ac:dyDescent="0.3">
      <c r="A40" s="21"/>
      <c r="B40" s="22" t="s">
        <v>15</v>
      </c>
      <c r="C40" s="25">
        <f>'2025'!P25</f>
        <v>0</v>
      </c>
      <c r="D40" s="25">
        <f>'2026'!P25</f>
        <v>0</v>
      </c>
      <c r="E40" s="25">
        <f>'2027'!P25</f>
        <v>0</v>
      </c>
      <c r="F40" s="25">
        <f>'2028'!P25</f>
        <v>0</v>
      </c>
      <c r="G40" s="25">
        <f>'2029'!P25</f>
        <v>0</v>
      </c>
      <c r="H40" s="26">
        <f t="shared" si="3"/>
        <v>0</v>
      </c>
    </row>
    <row r="41" spans="1:9" x14ac:dyDescent="0.3">
      <c r="A41" s="21"/>
      <c r="B41" s="22" t="s">
        <v>16</v>
      </c>
      <c r="C41" s="25">
        <f>'2025'!P26</f>
        <v>0</v>
      </c>
      <c r="D41" s="25">
        <f>'2026'!P26</f>
        <v>0</v>
      </c>
      <c r="E41" s="25">
        <f>'2027'!P26</f>
        <v>0</v>
      </c>
      <c r="F41" s="25">
        <f>'2028'!P26</f>
        <v>0</v>
      </c>
      <c r="G41" s="25">
        <f>'2029'!P26</f>
        <v>0</v>
      </c>
      <c r="H41" s="26">
        <f t="shared" si="3"/>
        <v>0</v>
      </c>
      <c r="I41" t="s">
        <v>24</v>
      </c>
    </row>
    <row r="42" spans="1:9" x14ac:dyDescent="0.3">
      <c r="A42" s="21"/>
      <c r="B42" s="22" t="s">
        <v>27</v>
      </c>
      <c r="C42" s="25">
        <f>'2025'!P27</f>
        <v>0</v>
      </c>
      <c r="D42" s="25">
        <f>'2026'!P27</f>
        <v>0</v>
      </c>
      <c r="E42" s="25">
        <f>'2027'!P27</f>
        <v>0</v>
      </c>
      <c r="F42" s="25">
        <f>'2028'!P27</f>
        <v>0</v>
      </c>
      <c r="G42" s="25">
        <f>'2029'!P27</f>
        <v>0</v>
      </c>
      <c r="H42" s="26">
        <f t="shared" si="3"/>
        <v>0</v>
      </c>
    </row>
    <row r="43" spans="1:9" x14ac:dyDescent="0.3">
      <c r="A43" s="17"/>
      <c r="B43" s="30" t="s">
        <v>8</v>
      </c>
      <c r="C43" s="25">
        <f>SUM(C38:C42)</f>
        <v>0</v>
      </c>
      <c r="D43" s="25">
        <f t="shared" ref="D43:G43" si="4">SUM(D38:D42)</f>
        <v>0</v>
      </c>
      <c r="E43" s="25">
        <f t="shared" si="4"/>
        <v>0</v>
      </c>
      <c r="F43" s="25">
        <f t="shared" si="4"/>
        <v>0</v>
      </c>
      <c r="G43" s="25">
        <f t="shared" si="4"/>
        <v>0</v>
      </c>
      <c r="H43" s="26">
        <f t="shared" si="3"/>
        <v>0</v>
      </c>
    </row>
    <row r="46" spans="1:9" x14ac:dyDescent="0.3">
      <c r="B46" s="103" t="str">
        <f>+B38</f>
        <v>Папир и картон</v>
      </c>
      <c r="C46" s="104" t="e">
        <f>+D46/E46</f>
        <v>#DIV/0!</v>
      </c>
      <c r="D46" s="105">
        <f>H38</f>
        <v>0</v>
      </c>
      <c r="E46" s="105">
        <f>H6</f>
        <v>0</v>
      </c>
    </row>
    <row r="47" spans="1:9" x14ac:dyDescent="0.3">
      <c r="B47" s="103" t="str">
        <f t="shared" ref="B47:B50" si="5">+B39</f>
        <v>Пластика</v>
      </c>
      <c r="C47" s="104" t="e">
        <f t="shared" ref="C47:C49" si="6">+D47/E47</f>
        <v>#DIV/0!</v>
      </c>
      <c r="D47" s="105">
        <f t="shared" ref="D47:D50" si="7">H39</f>
        <v>0</v>
      </c>
      <c r="E47" s="105">
        <f t="shared" ref="E47:E50" si="8">H7</f>
        <v>0</v>
      </c>
    </row>
    <row r="48" spans="1:9" x14ac:dyDescent="0.3">
      <c r="B48" s="103" t="str">
        <f t="shared" si="5"/>
        <v>Метал</v>
      </c>
      <c r="C48" s="104" t="e">
        <f t="shared" si="6"/>
        <v>#DIV/0!</v>
      </c>
      <c r="D48" s="105">
        <f t="shared" si="7"/>
        <v>0</v>
      </c>
      <c r="E48" s="105">
        <f t="shared" si="8"/>
        <v>0</v>
      </c>
    </row>
    <row r="49" spans="2:5" x14ac:dyDescent="0.3">
      <c r="B49" s="103" t="str">
        <f t="shared" si="5"/>
        <v>Стакло</v>
      </c>
      <c r="C49" s="104" t="e">
        <f t="shared" si="6"/>
        <v>#DIV/0!</v>
      </c>
      <c r="D49" s="105">
        <f t="shared" si="7"/>
        <v>0</v>
      </c>
      <c r="E49" s="105">
        <f t="shared" si="8"/>
        <v>0</v>
      </c>
    </row>
    <row r="50" spans="2:5" x14ac:dyDescent="0.3">
      <c r="B50" s="103" t="str">
        <f t="shared" si="5"/>
        <v>Компостирање органског отпада</v>
      </c>
      <c r="C50" s="104" t="e">
        <f>+D50/E50</f>
        <v>#DIV/0!</v>
      </c>
      <c r="D50" s="105">
        <f t="shared" si="7"/>
        <v>0</v>
      </c>
      <c r="E50" s="105">
        <f t="shared" si="8"/>
        <v>0</v>
      </c>
    </row>
    <row r="51" spans="2:5" x14ac:dyDescent="0.3">
      <c r="B51" s="103" t="s">
        <v>26</v>
      </c>
      <c r="C51" s="104" t="e">
        <f>+D51/E51</f>
        <v>#DIV/0!</v>
      </c>
      <c r="D51" s="105">
        <f>D46+D47+D48+D49</f>
        <v>0</v>
      </c>
      <c r="E51" s="105">
        <f>+H16</f>
        <v>0</v>
      </c>
    </row>
    <row r="60" spans="2:5" x14ac:dyDescent="0.3">
      <c r="B60" s="1"/>
    </row>
    <row r="68" spans="1:8" x14ac:dyDescent="0.3">
      <c r="A68" s="100"/>
      <c r="B68" s="101" t="s">
        <v>30</v>
      </c>
      <c r="C68" s="99" t="s">
        <v>19</v>
      </c>
      <c r="D68" s="99"/>
      <c r="E68" s="99"/>
      <c r="F68" s="99"/>
      <c r="G68" s="99"/>
      <c r="H68" s="102" t="s">
        <v>18</v>
      </c>
    </row>
    <row r="69" spans="1:8" x14ac:dyDescent="0.3">
      <c r="A69" s="100"/>
      <c r="B69" s="101"/>
      <c r="C69" s="20">
        <f>C37</f>
        <v>2025</v>
      </c>
      <c r="D69" s="20">
        <f t="shared" ref="D69:G69" si="9">D37</f>
        <v>2026</v>
      </c>
      <c r="E69" s="20">
        <f t="shared" si="9"/>
        <v>2027</v>
      </c>
      <c r="F69" s="20">
        <f t="shared" si="9"/>
        <v>2028</v>
      </c>
      <c r="G69" s="20">
        <f t="shared" si="9"/>
        <v>2029</v>
      </c>
      <c r="H69" s="102"/>
    </row>
    <row r="70" spans="1:8" x14ac:dyDescent="0.3">
      <c r="A70" s="21">
        <v>1</v>
      </c>
      <c r="B70" s="22" t="s">
        <v>28</v>
      </c>
      <c r="C70" s="25">
        <f>C43</f>
        <v>0</v>
      </c>
      <c r="D70" s="25">
        <f t="shared" ref="D70:G70" si="10">D43</f>
        <v>0</v>
      </c>
      <c r="E70" s="25">
        <f t="shared" si="10"/>
        <v>0</v>
      </c>
      <c r="F70" s="25">
        <f t="shared" si="10"/>
        <v>0</v>
      </c>
      <c r="G70" s="25">
        <f t="shared" si="10"/>
        <v>0</v>
      </c>
      <c r="H70" s="26">
        <f t="shared" ref="H70:H73" si="11">AVERAGE(C70:G70)</f>
        <v>0</v>
      </c>
    </row>
    <row r="71" spans="1:8" ht="27.6" x14ac:dyDescent="0.3">
      <c r="A71" s="21">
        <v>2</v>
      </c>
      <c r="B71" s="22" t="s">
        <v>249</v>
      </c>
      <c r="C71" s="25">
        <f>'2025'!P42</f>
        <v>0</v>
      </c>
      <c r="D71" s="25">
        <f>'2026'!P42</f>
        <v>0</v>
      </c>
      <c r="E71" s="25">
        <f>'2027'!P42</f>
        <v>0</v>
      </c>
      <c r="F71" s="25">
        <f>'2028'!P42</f>
        <v>0</v>
      </c>
      <c r="G71" s="25">
        <f>'2029'!P42</f>
        <v>0</v>
      </c>
      <c r="H71" s="26">
        <f t="shared" si="11"/>
        <v>0</v>
      </c>
    </row>
    <row r="72" spans="1:8" x14ac:dyDescent="0.3">
      <c r="A72" s="21">
        <v>3</v>
      </c>
      <c r="B72" s="22" t="s">
        <v>29</v>
      </c>
      <c r="C72" s="25">
        <f>C16-C70-C71</f>
        <v>0</v>
      </c>
      <c r="D72" s="25">
        <f t="shared" ref="D72:G72" si="12">D16-D70-D71</f>
        <v>0</v>
      </c>
      <c r="E72" s="25">
        <f t="shared" si="12"/>
        <v>0</v>
      </c>
      <c r="F72" s="25">
        <f t="shared" si="12"/>
        <v>0</v>
      </c>
      <c r="G72" s="25">
        <f t="shared" si="12"/>
        <v>0</v>
      </c>
      <c r="H72" s="26">
        <f t="shared" si="11"/>
        <v>0</v>
      </c>
    </row>
    <row r="73" spans="1:8" x14ac:dyDescent="0.3">
      <c r="A73" s="17"/>
      <c r="B73" s="30" t="s">
        <v>8</v>
      </c>
      <c r="C73" s="25">
        <f>SUM(C70:C72)</f>
        <v>0</v>
      </c>
      <c r="D73" s="25">
        <f>SUM(D70:D72)</f>
        <v>0</v>
      </c>
      <c r="E73" s="25">
        <f>SUM(E70:E72)</f>
        <v>0</v>
      </c>
      <c r="F73" s="25">
        <f>SUM(F70:F72)</f>
        <v>0</v>
      </c>
      <c r="G73" s="25">
        <f>SUM(G70:G72)</f>
        <v>0</v>
      </c>
      <c r="H73" s="26">
        <f t="shared" si="11"/>
        <v>0</v>
      </c>
    </row>
    <row r="75" spans="1:8" x14ac:dyDescent="0.3">
      <c r="B75" s="107" t="s">
        <v>251</v>
      </c>
      <c r="C75" s="106" t="e">
        <f>(C70+C71)/C73</f>
        <v>#DIV/0!</v>
      </c>
      <c r="D75" s="106" t="e">
        <f t="shared" ref="D75:H75" si="13">(D70+D71)/D73</f>
        <v>#DIV/0!</v>
      </c>
      <c r="E75" s="106" t="e">
        <f t="shared" si="13"/>
        <v>#DIV/0!</v>
      </c>
      <c r="F75" s="106" t="e">
        <f t="shared" si="13"/>
        <v>#DIV/0!</v>
      </c>
      <c r="G75" s="106" t="e">
        <f t="shared" si="13"/>
        <v>#DIV/0!</v>
      </c>
      <c r="H75" s="106" t="e">
        <f t="shared" si="13"/>
        <v>#DIV/0!</v>
      </c>
    </row>
  </sheetData>
  <mergeCells count="12">
    <mergeCell ref="A68:A69"/>
    <mergeCell ref="B68:B69"/>
    <mergeCell ref="C68:G68"/>
    <mergeCell ref="H68:H69"/>
    <mergeCell ref="C4:G4"/>
    <mergeCell ref="A4:A5"/>
    <mergeCell ref="B4:B5"/>
    <mergeCell ref="H4:H5"/>
    <mergeCell ref="A36:A37"/>
    <mergeCell ref="B36:B37"/>
    <mergeCell ref="C36:G36"/>
    <mergeCell ref="H36:H37"/>
  </mergeCells>
  <phoneticPr fontId="8" type="noConversion"/>
  <conditionalFormatting sqref="C70:H73 C38:H43">
    <cfRule type="containsBlanks" dxfId="2" priority="5">
      <formula>LEN(TRIM(C38))=0</formula>
    </cfRule>
  </conditionalFormatting>
  <conditionalFormatting sqref="C6:G15">
    <cfRule type="containsBlanks" dxfId="1" priority="2">
      <formula>LEN(TRIM(C6))=0</formula>
    </cfRule>
  </conditionalFormatting>
  <conditionalFormatting sqref="H6:H16">
    <cfRule type="containsBlanks" dxfId="0" priority="4">
      <formula>LEN(TRIM(H6))=0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vt:lpstr>
      <vt:lpstr>I</vt:lpstr>
      <vt:lpstr>2025</vt:lpstr>
      <vt:lpstr>2026</vt:lpstr>
      <vt:lpstr>2027</vt:lpstr>
      <vt:lpstr>2028</vt:lpstr>
      <vt:lpstr>2029</vt:lpstr>
      <vt:lps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Goran Milenkovic</cp:lastModifiedBy>
  <cp:lastPrinted>2024-11-25T08:33:29Z</cp:lastPrinted>
  <dcterms:created xsi:type="dcterms:W3CDTF">2022-06-30T07:16:53Z</dcterms:created>
  <dcterms:modified xsi:type="dcterms:W3CDTF">2024-11-25T08:34:38Z</dcterms:modified>
</cp:coreProperties>
</file>